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3890" windowHeight="5355" tabRatio="759"/>
  </bookViews>
  <sheets>
    <sheet name="CSPF2018" sheetId="1" r:id="rId1"/>
    <sheet name="classement club" sheetId="4" r:id="rId2"/>
    <sheet name="calcul clt club" sheetId="2" state="hidden" r:id="rId3"/>
  </sheets>
  <definedNames>
    <definedName name="_xlnm._FilterDatabase" localSheetId="0" hidden="1">CSPF2018!$V$6:$V$233</definedName>
    <definedName name="_xlnm.Print_Area" localSheetId="0">CSPF2018!$A$1:$BB$250</definedName>
  </definedNames>
  <calcPr calcId="145621"/>
</workbook>
</file>

<file path=xl/calcChain.xml><?xml version="1.0" encoding="utf-8"?>
<calcChain xmlns="http://schemas.openxmlformats.org/spreadsheetml/2006/main">
  <c r="B10" i="2" l="1"/>
  <c r="B18" i="2"/>
  <c r="B16" i="2"/>
  <c r="B4" i="2"/>
  <c r="BB157" i="1" l="1"/>
  <c r="H157" i="1"/>
  <c r="BC157" i="1" l="1"/>
  <c r="BE157" i="1"/>
  <c r="H166" i="1"/>
  <c r="BB160" i="1"/>
  <c r="BB166" i="1"/>
  <c r="BB86" i="1"/>
  <c r="H86" i="1"/>
  <c r="BC160" i="1" l="1"/>
  <c r="BE160" i="1"/>
  <c r="BC86" i="1"/>
  <c r="BE86" i="1"/>
  <c r="BC166" i="1"/>
  <c r="BE166" i="1"/>
  <c r="BB75" i="1"/>
  <c r="H75" i="1"/>
  <c r="BC75" i="1" l="1"/>
  <c r="BE75" i="1"/>
  <c r="H153" i="1"/>
  <c r="H40" i="1"/>
  <c r="H145" i="1"/>
  <c r="H163" i="1"/>
  <c r="H26" i="1"/>
  <c r="H51" i="1"/>
  <c r="H60" i="1"/>
  <c r="H83" i="1"/>
  <c r="H179" i="1"/>
  <c r="H203" i="1"/>
  <c r="H115" i="1"/>
  <c r="H65" i="1"/>
  <c r="H164" i="1"/>
  <c r="H102" i="1"/>
  <c r="H229" i="1"/>
  <c r="H146" i="1"/>
  <c r="H52" i="1"/>
  <c r="H63" i="1"/>
  <c r="H47" i="1"/>
  <c r="H149" i="1"/>
  <c r="H33" i="1"/>
  <c r="H89" i="1"/>
  <c r="H180" i="1"/>
  <c r="H181" i="1"/>
  <c r="H16" i="1"/>
  <c r="H126" i="1"/>
  <c r="H11" i="1"/>
  <c r="H66" i="1"/>
  <c r="H53" i="1"/>
  <c r="H133" i="1"/>
  <c r="H230" i="1"/>
  <c r="H193" i="1"/>
  <c r="H69" i="1"/>
  <c r="H231" i="1"/>
  <c r="H106" i="1"/>
  <c r="H154" i="1"/>
  <c r="H71" i="1"/>
  <c r="H84" i="1"/>
  <c r="H48" i="1"/>
  <c r="H116" i="1"/>
  <c r="H204" i="1"/>
  <c r="H232" i="1"/>
  <c r="H22" i="1"/>
  <c r="H13" i="1"/>
  <c r="H19" i="1"/>
  <c r="H14" i="1"/>
  <c r="H80" i="1"/>
  <c r="H185" i="1"/>
  <c r="H41" i="1"/>
  <c r="H20" i="1"/>
  <c r="H122" i="1"/>
  <c r="H38" i="1"/>
  <c r="H186" i="1"/>
  <c r="H233" i="1"/>
  <c r="H34" i="1"/>
  <c r="H72" i="1"/>
  <c r="H187" i="1"/>
  <c r="H24" i="1"/>
  <c r="H95" i="1"/>
  <c r="H234" i="1"/>
  <c r="H117" i="1"/>
  <c r="H81" i="1"/>
  <c r="H155" i="1"/>
  <c r="H235" i="1"/>
  <c r="H165" i="1"/>
  <c r="H12" i="1"/>
  <c r="H42" i="1"/>
  <c r="H10" i="1"/>
  <c r="H85" i="1"/>
  <c r="H198" i="1"/>
  <c r="H139" i="1"/>
  <c r="H30" i="1"/>
  <c r="H127" i="1"/>
  <c r="H172" i="1"/>
  <c r="H173" i="1"/>
  <c r="H147" i="1"/>
  <c r="H107" i="1"/>
  <c r="H167" i="1"/>
  <c r="H199" i="1"/>
  <c r="H140" i="1"/>
  <c r="H73" i="1"/>
  <c r="H188" i="1"/>
  <c r="H112" i="1"/>
  <c r="H74" i="1"/>
  <c r="H113" i="1"/>
  <c r="H212" i="1"/>
  <c r="H96" i="1"/>
  <c r="H236" i="1"/>
  <c r="H77" i="1"/>
  <c r="H135" i="1"/>
  <c r="H97" i="1"/>
  <c r="H156" i="1"/>
  <c r="H237" i="1"/>
  <c r="H35" i="1"/>
  <c r="H205" i="1"/>
  <c r="H141" i="1"/>
  <c r="H123" i="1"/>
  <c r="H110" i="1"/>
  <c r="H168" i="1"/>
  <c r="H213" i="1"/>
  <c r="H238" i="1"/>
  <c r="H239" i="1"/>
  <c r="H206" i="1"/>
  <c r="H136" i="1"/>
  <c r="H240" i="1"/>
  <c r="H61" i="1"/>
  <c r="H210" i="1"/>
  <c r="H241" i="1"/>
  <c r="H148" i="1"/>
  <c r="H189" i="1"/>
  <c r="H150" i="1"/>
  <c r="H111" i="1"/>
  <c r="H128" i="1"/>
  <c r="H174" i="1"/>
  <c r="H242" i="1"/>
  <c r="H78" i="1"/>
  <c r="H7" i="1"/>
  <c r="H9" i="1"/>
  <c r="H194" i="1"/>
  <c r="H137" i="1"/>
  <c r="H160" i="1"/>
  <c r="BB153" i="1"/>
  <c r="BB40" i="1"/>
  <c r="BB145" i="1"/>
  <c r="BB163" i="1"/>
  <c r="BB26" i="1"/>
  <c r="BB51" i="1"/>
  <c r="BB60" i="1"/>
  <c r="BB83" i="1"/>
  <c r="BB179" i="1"/>
  <c r="BB203" i="1"/>
  <c r="BB115" i="1"/>
  <c r="BB65" i="1"/>
  <c r="BB164" i="1"/>
  <c r="BB102" i="1"/>
  <c r="BB229" i="1"/>
  <c r="BB146" i="1"/>
  <c r="BB52" i="1"/>
  <c r="BB63" i="1"/>
  <c r="BB47" i="1"/>
  <c r="BB149" i="1"/>
  <c r="BB33" i="1"/>
  <c r="BB89" i="1"/>
  <c r="BB180" i="1"/>
  <c r="BB181" i="1"/>
  <c r="BB16" i="1"/>
  <c r="BB126" i="1"/>
  <c r="BB11" i="1"/>
  <c r="BB66" i="1"/>
  <c r="BB53" i="1"/>
  <c r="BB133" i="1"/>
  <c r="BB230" i="1"/>
  <c r="BB193" i="1"/>
  <c r="BB69" i="1"/>
  <c r="BB231" i="1"/>
  <c r="BB106" i="1"/>
  <c r="BB154" i="1"/>
  <c r="BB71" i="1"/>
  <c r="BB84" i="1"/>
  <c r="BB48" i="1"/>
  <c r="BB116" i="1"/>
  <c r="BB204" i="1"/>
  <c r="BB232" i="1"/>
  <c r="BB22" i="1"/>
  <c r="BB13" i="1"/>
  <c r="BB19" i="1"/>
  <c r="BB14" i="1"/>
  <c r="BB80" i="1"/>
  <c r="BB185" i="1"/>
  <c r="BB41" i="1"/>
  <c r="BB20" i="1"/>
  <c r="BB122" i="1"/>
  <c r="BB38" i="1"/>
  <c r="BB186" i="1"/>
  <c r="BB233" i="1"/>
  <c r="BB34" i="1"/>
  <c r="BB72" i="1"/>
  <c r="BB187" i="1"/>
  <c r="BB24" i="1"/>
  <c r="BB95" i="1"/>
  <c r="BB234" i="1"/>
  <c r="BB117" i="1"/>
  <c r="BB81" i="1"/>
  <c r="BB155" i="1"/>
  <c r="BB235" i="1"/>
  <c r="BB165" i="1"/>
  <c r="BB12" i="1"/>
  <c r="BB42" i="1"/>
  <c r="BB10" i="1"/>
  <c r="BB85" i="1"/>
  <c r="BB198" i="1"/>
  <c r="BB139" i="1"/>
  <c r="BB30" i="1"/>
  <c r="BB127" i="1"/>
  <c r="BB172" i="1"/>
  <c r="BB173" i="1"/>
  <c r="BB147" i="1"/>
  <c r="BB107" i="1"/>
  <c r="BB167" i="1"/>
  <c r="BB199" i="1"/>
  <c r="BB140" i="1"/>
  <c r="BB73" i="1"/>
  <c r="BB188" i="1"/>
  <c r="BB112" i="1"/>
  <c r="BB74" i="1"/>
  <c r="BB113" i="1"/>
  <c r="BB212" i="1"/>
  <c r="BB96" i="1"/>
  <c r="BB236" i="1"/>
  <c r="BB77" i="1"/>
  <c r="BB135" i="1"/>
  <c r="BB97" i="1"/>
  <c r="BB156" i="1"/>
  <c r="BB237" i="1"/>
  <c r="BB35" i="1"/>
  <c r="BB205" i="1"/>
  <c r="BB141" i="1"/>
  <c r="BB123" i="1"/>
  <c r="BB110" i="1"/>
  <c r="BB168" i="1"/>
  <c r="BB213" i="1"/>
  <c r="BB238" i="1"/>
  <c r="BB239" i="1"/>
  <c r="BB206" i="1"/>
  <c r="BB136" i="1"/>
  <c r="BB240" i="1"/>
  <c r="BB61" i="1"/>
  <c r="BB210" i="1"/>
  <c r="BB241" i="1"/>
  <c r="BB148" i="1"/>
  <c r="BB189" i="1"/>
  <c r="BB150" i="1"/>
  <c r="BB111" i="1"/>
  <c r="BB128" i="1"/>
  <c r="BB174" i="1"/>
  <c r="BB242" i="1"/>
  <c r="BB78" i="1"/>
  <c r="BB7" i="1"/>
  <c r="BB9" i="1"/>
  <c r="BB194" i="1"/>
  <c r="BB137" i="1"/>
  <c r="BC128" i="1" l="1"/>
  <c r="BE128" i="1"/>
  <c r="BC238" i="1"/>
  <c r="BE238" i="1"/>
  <c r="BC107" i="1"/>
  <c r="BE107" i="1"/>
  <c r="BC186" i="1"/>
  <c r="BE186" i="1"/>
  <c r="BC204" i="1"/>
  <c r="BE204" i="1"/>
  <c r="BC53" i="1"/>
  <c r="BE53" i="1"/>
  <c r="BC52" i="1"/>
  <c r="BE52" i="1"/>
  <c r="BC78" i="1"/>
  <c r="BE78" i="1"/>
  <c r="BC241" i="1"/>
  <c r="BE241" i="1"/>
  <c r="BC136" i="1"/>
  <c r="BE136" i="1"/>
  <c r="BC213" i="1"/>
  <c r="BE213" i="1"/>
  <c r="BC141" i="1"/>
  <c r="BE141" i="1"/>
  <c r="BC156" i="1"/>
  <c r="BE156" i="1"/>
  <c r="BC236" i="1"/>
  <c r="BE236" i="1"/>
  <c r="BC140" i="1"/>
  <c r="BE140" i="1"/>
  <c r="BC147" i="1"/>
  <c r="BE147" i="1"/>
  <c r="BC235" i="1"/>
  <c r="BE235" i="1"/>
  <c r="BC234" i="1"/>
  <c r="BE234" i="1"/>
  <c r="BC72" i="1"/>
  <c r="BE72" i="1"/>
  <c r="BC185" i="1"/>
  <c r="BE185" i="1"/>
  <c r="BC13" i="1"/>
  <c r="BE13" i="1"/>
  <c r="BC116" i="1"/>
  <c r="BE116" i="1"/>
  <c r="BC193" i="1"/>
  <c r="BE193" i="1"/>
  <c r="BC66" i="1"/>
  <c r="BE66" i="1"/>
  <c r="BC181" i="1"/>
  <c r="BE181" i="1"/>
  <c r="BC149" i="1"/>
  <c r="BE149" i="1"/>
  <c r="BC146" i="1"/>
  <c r="BE146" i="1"/>
  <c r="BC83" i="1"/>
  <c r="BE83" i="1"/>
  <c r="BC148" i="1"/>
  <c r="BE148" i="1"/>
  <c r="BC123" i="1"/>
  <c r="BE123" i="1"/>
  <c r="BC113" i="1"/>
  <c r="BE113" i="1"/>
  <c r="BC127" i="1"/>
  <c r="BE127" i="1"/>
  <c r="BC117" i="1"/>
  <c r="BE117" i="1"/>
  <c r="BC153" i="1"/>
  <c r="BE153" i="1"/>
  <c r="BC137" i="1"/>
  <c r="BE137" i="1"/>
  <c r="BC194" i="1"/>
  <c r="BE194" i="1"/>
  <c r="BC242" i="1"/>
  <c r="BE242" i="1"/>
  <c r="BC150" i="1"/>
  <c r="BE150" i="1"/>
  <c r="BC210" i="1"/>
  <c r="BE210" i="1"/>
  <c r="BC206" i="1"/>
  <c r="BE206" i="1"/>
  <c r="BC168" i="1"/>
  <c r="BE168" i="1"/>
  <c r="BC205" i="1"/>
  <c r="BE205" i="1"/>
  <c r="BC97" i="1"/>
  <c r="BE97" i="1"/>
  <c r="BC96" i="1"/>
  <c r="BE96" i="1"/>
  <c r="BC112" i="1"/>
  <c r="BE112" i="1"/>
  <c r="BC199" i="1"/>
  <c r="BE199" i="1"/>
  <c r="BC173" i="1"/>
  <c r="BE173" i="1"/>
  <c r="BC139" i="1"/>
  <c r="BE139" i="1"/>
  <c r="BC42" i="1"/>
  <c r="BE42" i="1"/>
  <c r="BC155" i="1"/>
  <c r="BE155" i="1"/>
  <c r="BC95" i="1"/>
  <c r="BE95" i="1"/>
  <c r="BC34" i="1"/>
  <c r="BE34" i="1"/>
  <c r="BC22" i="1"/>
  <c r="BE22" i="1"/>
  <c r="BC48" i="1"/>
  <c r="BE48" i="1"/>
  <c r="BC106" i="1"/>
  <c r="BE106" i="1"/>
  <c r="BC230" i="1"/>
  <c r="BE230" i="1"/>
  <c r="BC11" i="1"/>
  <c r="BE11" i="1"/>
  <c r="BC180" i="1"/>
  <c r="BE180" i="1"/>
  <c r="BC47" i="1"/>
  <c r="BE47" i="1"/>
  <c r="BC229" i="1"/>
  <c r="BE229" i="1"/>
  <c r="BC115" i="1"/>
  <c r="BE115" i="1"/>
  <c r="BC60" i="1"/>
  <c r="BE60" i="1"/>
  <c r="BC145" i="1"/>
  <c r="BE145" i="1"/>
  <c r="BC240" i="1"/>
  <c r="BE240" i="1"/>
  <c r="BC237" i="1"/>
  <c r="BE237" i="1"/>
  <c r="BC73" i="1"/>
  <c r="BE73" i="1"/>
  <c r="BC85" i="1"/>
  <c r="BE85" i="1"/>
  <c r="BC187" i="1"/>
  <c r="BE187" i="1"/>
  <c r="BC69" i="1"/>
  <c r="BE69" i="1"/>
  <c r="BC33" i="1"/>
  <c r="BE33" i="1"/>
  <c r="BC179" i="1"/>
  <c r="BE179" i="1"/>
  <c r="BC189" i="1"/>
  <c r="BE189" i="1"/>
  <c r="BC239" i="1"/>
  <c r="BE239" i="1"/>
  <c r="BC110" i="1"/>
  <c r="BE110" i="1"/>
  <c r="BC35" i="1"/>
  <c r="BE35" i="1"/>
  <c r="BC135" i="1"/>
  <c r="BE135" i="1"/>
  <c r="BC212" i="1"/>
  <c r="BE212" i="1"/>
  <c r="BC188" i="1"/>
  <c r="BE188" i="1"/>
  <c r="BC167" i="1"/>
  <c r="BE167" i="1"/>
  <c r="BC172" i="1"/>
  <c r="BE172" i="1"/>
  <c r="BC198" i="1"/>
  <c r="BE198" i="1"/>
  <c r="BC81" i="1"/>
  <c r="BE81" i="1"/>
  <c r="BC24" i="1"/>
  <c r="BE24" i="1"/>
  <c r="BC233" i="1"/>
  <c r="BE233" i="1"/>
  <c r="BC20" i="1"/>
  <c r="BE20" i="1"/>
  <c r="BC232" i="1"/>
  <c r="BE232" i="1"/>
  <c r="BC231" i="1"/>
  <c r="BE231" i="1"/>
  <c r="BC133" i="1"/>
  <c r="BE133" i="1"/>
  <c r="BC126" i="1"/>
  <c r="BE126" i="1"/>
  <c r="BC89" i="1"/>
  <c r="BE89" i="1"/>
  <c r="BC63" i="1"/>
  <c r="BE63" i="1"/>
  <c r="BC203" i="1"/>
  <c r="BE203" i="1"/>
  <c r="BC51" i="1"/>
  <c r="BE51" i="1"/>
  <c r="BC40" i="1"/>
  <c r="BE40" i="1"/>
  <c r="BC65" i="1"/>
  <c r="BE65" i="1"/>
  <c r="BC102" i="1"/>
  <c r="BE102" i="1"/>
  <c r="BC122" i="1"/>
  <c r="BE122" i="1"/>
  <c r="BC154" i="1"/>
  <c r="BE154" i="1"/>
  <c r="BC111" i="1"/>
  <c r="BE111" i="1"/>
  <c r="BC164" i="1"/>
  <c r="BE164" i="1"/>
  <c r="BC174" i="1"/>
  <c r="BE174" i="1"/>
  <c r="BC77" i="1"/>
  <c r="BE77" i="1"/>
  <c r="BC74" i="1"/>
  <c r="BE74" i="1"/>
  <c r="BC61" i="1"/>
  <c r="BE61" i="1"/>
  <c r="BC16" i="1"/>
  <c r="BE16" i="1"/>
  <c r="BC165" i="1"/>
  <c r="BE165" i="1"/>
  <c r="BC14" i="1"/>
  <c r="BE14" i="1"/>
  <c r="BC38" i="1"/>
  <c r="BE38" i="1"/>
  <c r="BC19" i="1"/>
  <c r="BE19" i="1"/>
  <c r="BC26" i="1"/>
  <c r="BE26" i="1"/>
  <c r="BC163" i="1"/>
  <c r="BE163" i="1"/>
  <c r="BC10" i="1"/>
  <c r="BE10" i="1"/>
  <c r="BC9" i="1"/>
  <c r="BE9" i="1"/>
  <c r="BC7" i="1"/>
  <c r="BE7" i="1"/>
  <c r="BC80" i="1"/>
  <c r="BE80" i="1"/>
  <c r="BC41" i="1"/>
  <c r="BE41" i="1"/>
  <c r="BC12" i="1"/>
  <c r="BE12" i="1"/>
  <c r="BC30" i="1"/>
  <c r="BE30" i="1"/>
  <c r="BC84" i="1"/>
  <c r="BE84" i="1"/>
  <c r="BC71" i="1"/>
  <c r="BE71" i="1"/>
  <c r="BB162" i="1"/>
  <c r="BE162" i="1" s="1"/>
  <c r="BB191" i="1"/>
  <c r="BE191" i="1" s="1"/>
  <c r="BB200" i="1"/>
  <c r="BE200" i="1" s="1"/>
  <c r="BB201" i="1"/>
  <c r="BE201" i="1" s="1"/>
  <c r="BB192" i="1"/>
  <c r="H162" i="1"/>
  <c r="H191" i="1"/>
  <c r="H200" i="1"/>
  <c r="H201" i="1"/>
  <c r="H192" i="1"/>
  <c r="BD233" i="1" l="1"/>
  <c r="BJ233" i="1" s="1"/>
  <c r="B19" i="2" s="1"/>
  <c r="BC192" i="1"/>
  <c r="BE192" i="1"/>
  <c r="BC201" i="1"/>
  <c r="BC200" i="1"/>
  <c r="BC191" i="1"/>
  <c r="BC162" i="1"/>
  <c r="BB211" i="1"/>
  <c r="BC211" i="1" l="1"/>
  <c r="BE211" i="1"/>
  <c r="H211" i="1"/>
  <c r="BB129" i="1" l="1"/>
  <c r="BE129" i="1" s="1"/>
  <c r="BB214" i="1"/>
  <c r="BE214" i="1" s="1"/>
  <c r="BB169" i="1"/>
  <c r="BE169" i="1" s="1"/>
  <c r="BB215" i="1"/>
  <c r="BE215" i="1" s="1"/>
  <c r="BB190" i="1"/>
  <c r="BE190" i="1" s="1"/>
  <c r="BB134" i="1"/>
  <c r="BE134" i="1" s="1"/>
  <c r="BB15" i="1"/>
  <c r="BB17" i="1"/>
  <c r="BB27" i="1"/>
  <c r="BB43" i="1"/>
  <c r="BB39" i="1"/>
  <c r="BB6" i="1"/>
  <c r="BB103" i="1"/>
  <c r="BB158" i="1"/>
  <c r="BB130" i="1"/>
  <c r="BB216" i="1"/>
  <c r="BB124" i="1"/>
  <c r="BB18" i="1"/>
  <c r="BE18" i="1" s="1"/>
  <c r="BB142" i="1"/>
  <c r="BB90" i="1"/>
  <c r="BB108" i="1"/>
  <c r="BB161" i="1"/>
  <c r="BB67" i="1"/>
  <c r="BB68" i="1"/>
  <c r="BB170" i="1"/>
  <c r="BB182" i="1"/>
  <c r="BB217" i="1"/>
  <c r="BB119" i="1"/>
  <c r="BB175" i="1"/>
  <c r="BB218" i="1"/>
  <c r="BB114" i="1"/>
  <c r="BB104" i="1"/>
  <c r="BB62" i="1"/>
  <c r="BB57" i="1"/>
  <c r="BB58" i="1"/>
  <c r="BB50" i="1"/>
  <c r="BB91" i="1"/>
  <c r="BB138" i="1"/>
  <c r="BB131" i="1"/>
  <c r="BB70" i="1"/>
  <c r="BB87" i="1"/>
  <c r="BB59" i="1"/>
  <c r="BB45" i="1"/>
  <c r="BB219" i="1"/>
  <c r="BB92" i="1"/>
  <c r="BB125" i="1"/>
  <c r="BB46" i="1"/>
  <c r="BB93" i="1"/>
  <c r="BB176" i="1"/>
  <c r="BB220" i="1"/>
  <c r="BB36" i="1"/>
  <c r="BB221" i="1"/>
  <c r="BB171" i="1"/>
  <c r="BB177" i="1"/>
  <c r="BB44" i="1"/>
  <c r="BB222" i="1"/>
  <c r="BB98" i="1"/>
  <c r="BB223" i="1"/>
  <c r="BB31" i="1"/>
  <c r="BB5" i="1"/>
  <c r="BB151" i="1"/>
  <c r="BB21" i="1"/>
  <c r="BB183" i="1"/>
  <c r="BB79" i="1"/>
  <c r="BB82" i="1"/>
  <c r="BB143" i="1"/>
  <c r="BB54" i="1"/>
  <c r="BB23" i="1"/>
  <c r="BB224" i="1"/>
  <c r="BB144" i="1"/>
  <c r="BB94" i="1"/>
  <c r="BB64" i="1"/>
  <c r="BB100" i="1"/>
  <c r="BB109" i="1"/>
  <c r="BB132" i="1"/>
  <c r="BB120" i="1"/>
  <c r="BB105" i="1"/>
  <c r="BB37" i="1"/>
  <c r="BB76" i="1"/>
  <c r="BB8" i="1"/>
  <c r="BB32" i="1"/>
  <c r="BB225" i="1"/>
  <c r="BB195" i="1"/>
  <c r="BB101" i="1"/>
  <c r="BB184" i="1"/>
  <c r="BB226" i="1"/>
  <c r="BB55" i="1"/>
  <c r="BB178" i="1"/>
  <c r="BB49" i="1"/>
  <c r="BB196" i="1"/>
  <c r="BB25" i="1"/>
  <c r="BB99" i="1"/>
  <c r="BB29" i="1"/>
  <c r="BB88" i="1"/>
  <c r="BB28" i="1"/>
  <c r="BB152" i="1"/>
  <c r="BB207" i="1"/>
  <c r="BB159" i="1"/>
  <c r="BB121" i="1"/>
  <c r="BB227" i="1"/>
  <c r="BB197" i="1"/>
  <c r="BB56" i="1"/>
  <c r="BB208" i="1"/>
  <c r="BB209" i="1"/>
  <c r="BB202" i="1"/>
  <c r="BB228" i="1"/>
  <c r="BB118" i="1"/>
  <c r="BE118" i="1" s="1"/>
  <c r="BC209" i="1" l="1"/>
  <c r="BE209" i="1"/>
  <c r="BC152" i="1"/>
  <c r="BE152" i="1"/>
  <c r="BC8" i="1"/>
  <c r="BD7" i="1" s="1"/>
  <c r="BJ7" i="1" s="1"/>
  <c r="BE8" i="1"/>
  <c r="BC222" i="1"/>
  <c r="BE222" i="1"/>
  <c r="BC219" i="1"/>
  <c r="BE219" i="1"/>
  <c r="BC90" i="1"/>
  <c r="BE90" i="1"/>
  <c r="BC216" i="1"/>
  <c r="BE216" i="1"/>
  <c r="BC208" i="1"/>
  <c r="BE208" i="1"/>
  <c r="BC195" i="1"/>
  <c r="BE195" i="1"/>
  <c r="BC76" i="1"/>
  <c r="BE76" i="1"/>
  <c r="BC132" i="1"/>
  <c r="BE132" i="1"/>
  <c r="BC94" i="1"/>
  <c r="BE94" i="1"/>
  <c r="BC54" i="1"/>
  <c r="BE54" i="1"/>
  <c r="BC183" i="1"/>
  <c r="BE183" i="1"/>
  <c r="BC44" i="1"/>
  <c r="BE44" i="1"/>
  <c r="BC46" i="1"/>
  <c r="BE46" i="1"/>
  <c r="BC45" i="1"/>
  <c r="BE45" i="1"/>
  <c r="BC131" i="1"/>
  <c r="BE131" i="1"/>
  <c r="BC58" i="1"/>
  <c r="BE58" i="1"/>
  <c r="BC114" i="1"/>
  <c r="BE114" i="1"/>
  <c r="BC217" i="1"/>
  <c r="BE217" i="1"/>
  <c r="BC142" i="1"/>
  <c r="BE142" i="1"/>
  <c r="BC130" i="1"/>
  <c r="BE130" i="1"/>
  <c r="BC227" i="1"/>
  <c r="BE227" i="1"/>
  <c r="BC120" i="1"/>
  <c r="BE120" i="1"/>
  <c r="BC23" i="1"/>
  <c r="BE23" i="1"/>
  <c r="BC5" i="1"/>
  <c r="BE5" i="1"/>
  <c r="BC93" i="1"/>
  <c r="BE93" i="1"/>
  <c r="BC50" i="1"/>
  <c r="BE50" i="1"/>
  <c r="BC68" i="1"/>
  <c r="BE68" i="1"/>
  <c r="BC228" i="1"/>
  <c r="BE228" i="1"/>
  <c r="BC56" i="1"/>
  <c r="BE56" i="1"/>
  <c r="BC196" i="1"/>
  <c r="BE196" i="1"/>
  <c r="BC226" i="1"/>
  <c r="BE226" i="1"/>
  <c r="BC225" i="1"/>
  <c r="BE225" i="1"/>
  <c r="BC37" i="1"/>
  <c r="BE37" i="1"/>
  <c r="BC109" i="1"/>
  <c r="BE109" i="1"/>
  <c r="BC144" i="1"/>
  <c r="BE144" i="1"/>
  <c r="BC143" i="1"/>
  <c r="BE143" i="1"/>
  <c r="BC21" i="1"/>
  <c r="BE21" i="1"/>
  <c r="BC223" i="1"/>
  <c r="BE223" i="1"/>
  <c r="BC177" i="1"/>
  <c r="BE177" i="1"/>
  <c r="BC220" i="1"/>
  <c r="BE220" i="1"/>
  <c r="BC125" i="1"/>
  <c r="BE125" i="1"/>
  <c r="BC59" i="1"/>
  <c r="BE59" i="1"/>
  <c r="BC138" i="1"/>
  <c r="BE138" i="1"/>
  <c r="BC218" i="1"/>
  <c r="BE218" i="1"/>
  <c r="BC182" i="1"/>
  <c r="BE182" i="1"/>
  <c r="BC161" i="1"/>
  <c r="BE161" i="1"/>
  <c r="BC221" i="1"/>
  <c r="BE221" i="1"/>
  <c r="BC70" i="1"/>
  <c r="BE70" i="1"/>
  <c r="BC119" i="1"/>
  <c r="BE119" i="1"/>
  <c r="BC6" i="1"/>
  <c r="BE6" i="1"/>
  <c r="BC202" i="1"/>
  <c r="BE202" i="1"/>
  <c r="BC197" i="1"/>
  <c r="BE197" i="1"/>
  <c r="BC207" i="1"/>
  <c r="BE207" i="1"/>
  <c r="BC29" i="1"/>
  <c r="BE29" i="1"/>
  <c r="BC184" i="1"/>
  <c r="BE184" i="1"/>
  <c r="BC105" i="1"/>
  <c r="BE105" i="1"/>
  <c r="BC100" i="1"/>
  <c r="BE100" i="1"/>
  <c r="BC224" i="1"/>
  <c r="BE224" i="1"/>
  <c r="BC82" i="1"/>
  <c r="BE82" i="1"/>
  <c r="BC151" i="1"/>
  <c r="BE151" i="1"/>
  <c r="BC171" i="1"/>
  <c r="BE171" i="1"/>
  <c r="BC176" i="1"/>
  <c r="BE176" i="1"/>
  <c r="BC92" i="1"/>
  <c r="BE92" i="1"/>
  <c r="BC87" i="1"/>
  <c r="BE87" i="1"/>
  <c r="BC91" i="1"/>
  <c r="BE91" i="1"/>
  <c r="BC175" i="1"/>
  <c r="BE175" i="1"/>
  <c r="BC170" i="1"/>
  <c r="BE170" i="1"/>
  <c r="BC108" i="1"/>
  <c r="BE108" i="1"/>
  <c r="BC124" i="1"/>
  <c r="BE124" i="1"/>
  <c r="BC103" i="1"/>
  <c r="BE103" i="1"/>
  <c r="BC178" i="1"/>
  <c r="BE178" i="1"/>
  <c r="BC27" i="1"/>
  <c r="BE27" i="1"/>
  <c r="BC39" i="1"/>
  <c r="BE39" i="1"/>
  <c r="BC17" i="1"/>
  <c r="BE17" i="1"/>
  <c r="BC15" i="1"/>
  <c r="BE15" i="1"/>
  <c r="BC101" i="1"/>
  <c r="BE101" i="1"/>
  <c r="BC36" i="1"/>
  <c r="BE36" i="1"/>
  <c r="BC67" i="1"/>
  <c r="BE67" i="1"/>
  <c r="BC158" i="1"/>
  <c r="BE158" i="1"/>
  <c r="BC43" i="1"/>
  <c r="BE43" i="1"/>
  <c r="BC121" i="1"/>
  <c r="BE121" i="1"/>
  <c r="BC159" i="1"/>
  <c r="BE159" i="1"/>
  <c r="BC64" i="1"/>
  <c r="BE64" i="1"/>
  <c r="BC88" i="1"/>
  <c r="BE88" i="1"/>
  <c r="BC99" i="1"/>
  <c r="BE99" i="1"/>
  <c r="BC25" i="1"/>
  <c r="BE25" i="1"/>
  <c r="BC31" i="1"/>
  <c r="BE31" i="1"/>
  <c r="BC104" i="1"/>
  <c r="BE104" i="1"/>
  <c r="BC28" i="1"/>
  <c r="BE28" i="1"/>
  <c r="BC79" i="1"/>
  <c r="BE79" i="1"/>
  <c r="BC49" i="1"/>
  <c r="BE49" i="1"/>
  <c r="BC55" i="1"/>
  <c r="BE55" i="1"/>
  <c r="BC98" i="1"/>
  <c r="BE98" i="1"/>
  <c r="BC32" i="1"/>
  <c r="BE32" i="1"/>
  <c r="BC57" i="1"/>
  <c r="BE57" i="1"/>
  <c r="BC62" i="1"/>
  <c r="BE62" i="1"/>
  <c r="BC215" i="1"/>
  <c r="BC214" i="1"/>
  <c r="BC134" i="1"/>
  <c r="BC18" i="1"/>
  <c r="BC129" i="1"/>
  <c r="BC118" i="1"/>
  <c r="BC169" i="1"/>
  <c r="BC190" i="1"/>
  <c r="H144" i="1"/>
  <c r="H44" i="1"/>
  <c r="H197" i="1"/>
  <c r="H21" i="1"/>
  <c r="H15" i="1"/>
  <c r="BD16" i="1" l="1"/>
  <c r="BJ16" i="1" s="1"/>
  <c r="B13" i="2" s="1"/>
  <c r="BD153" i="1"/>
  <c r="BJ153" i="1" s="1"/>
  <c r="BD203" i="1"/>
  <c r="BJ203" i="1" s="1"/>
  <c r="B17" i="2" s="1"/>
  <c r="BD71" i="1"/>
  <c r="BJ71" i="1" s="1"/>
  <c r="BD73" i="1"/>
  <c r="BJ73" i="1" s="1"/>
  <c r="B11" i="2" s="1"/>
  <c r="BD117" i="1"/>
  <c r="BJ117" i="1" s="1"/>
  <c r="B20" i="2" s="1"/>
  <c r="BD61" i="1"/>
  <c r="BJ61" i="1" s="1"/>
  <c r="B14" i="2" s="1"/>
  <c r="BD13" i="1"/>
  <c r="BJ13" i="1" s="1"/>
  <c r="BD12" i="1"/>
  <c r="BJ12" i="1" s="1"/>
  <c r="BD25" i="1"/>
  <c r="BD176" i="1"/>
  <c r="BD225" i="1"/>
  <c r="BD105" i="1"/>
  <c r="BD18" i="1"/>
  <c r="BD192" i="1"/>
  <c r="BD94" i="1"/>
  <c r="BD151" i="1"/>
  <c r="BD114" i="1"/>
  <c r="BD131" i="1"/>
  <c r="BD118" i="1"/>
  <c r="H132" i="1"/>
  <c r="BJ176" i="1" l="1"/>
  <c r="BJ225" i="1"/>
  <c r="B15" i="2" s="1"/>
  <c r="BJ94" i="1"/>
  <c r="B3" i="2" s="1"/>
  <c r="BJ118" i="1"/>
  <c r="BJ114" i="1"/>
  <c r="B12" i="2" s="1"/>
  <c r="BJ151" i="1"/>
  <c r="B6" i="2" s="1"/>
  <c r="BJ192" i="1"/>
  <c r="BJ18" i="1"/>
  <c r="B7" i="2" s="1"/>
  <c r="BJ105" i="1"/>
  <c r="B23" i="2" s="1"/>
  <c r="BJ25" i="1"/>
  <c r="B8" i="2" s="1"/>
  <c r="BJ131" i="1"/>
  <c r="B2" i="2" s="1"/>
  <c r="H46" i="1"/>
  <c r="H76" i="1"/>
  <c r="H8" i="1"/>
  <c r="H184" i="1"/>
  <c r="H98" i="1"/>
  <c r="H28" i="1"/>
  <c r="H93" i="1"/>
  <c r="H223" i="1"/>
  <c r="H114" i="1"/>
  <c r="H226" i="1"/>
  <c r="H129" i="1"/>
  <c r="H118" i="1"/>
  <c r="H169" i="1"/>
  <c r="H215" i="1"/>
  <c r="H214" i="1"/>
  <c r="H130" i="1"/>
  <c r="H67" i="1"/>
  <c r="H170" i="1"/>
  <c r="H182" i="1"/>
  <c r="H87" i="1"/>
  <c r="H219" i="1"/>
  <c r="H176" i="1"/>
  <c r="H225" i="1"/>
  <c r="H195" i="1"/>
  <c r="H55" i="1"/>
  <c r="H208" i="1"/>
  <c r="B22" i="2" l="1"/>
  <c r="B9" i="2"/>
  <c r="B21" i="2"/>
  <c r="B5" i="2"/>
  <c r="H190" i="1"/>
  <c r="H134" i="1"/>
  <c r="H17" i="1"/>
  <c r="H27" i="1"/>
  <c r="H43" i="1"/>
  <c r="H39" i="1"/>
  <c r="H6" i="1"/>
  <c r="H103" i="1"/>
  <c r="H158" i="1"/>
  <c r="H216" i="1"/>
  <c r="H124" i="1"/>
  <c r="H18" i="1"/>
  <c r="H142" i="1"/>
  <c r="H90" i="1"/>
  <c r="H108" i="1"/>
  <c r="H161" i="1"/>
  <c r="H68" i="1"/>
  <c r="H217" i="1"/>
  <c r="H119" i="1"/>
  <c r="H175" i="1"/>
  <c r="H218" i="1"/>
  <c r="H104" i="1"/>
  <c r="H62" i="1"/>
  <c r="H57" i="1"/>
  <c r="H58" i="1"/>
  <c r="H50" i="1"/>
  <c r="H91" i="1"/>
  <c r="H138" i="1"/>
  <c r="H131" i="1"/>
  <c r="H70" i="1"/>
  <c r="H59" i="1"/>
  <c r="H45" i="1"/>
  <c r="H92" i="1"/>
  <c r="H125" i="1"/>
  <c r="H220" i="1"/>
  <c r="H36" i="1"/>
  <c r="H221" i="1"/>
  <c r="H171" i="1"/>
  <c r="H177" i="1"/>
  <c r="H222" i="1"/>
  <c r="H31" i="1"/>
  <c r="H5" i="1"/>
  <c r="H151" i="1"/>
  <c r="H183" i="1"/>
  <c r="H79" i="1"/>
  <c r="H82" i="1"/>
  <c r="H143" i="1"/>
  <c r="H54" i="1"/>
  <c r="H23" i="1"/>
  <c r="H224" i="1"/>
  <c r="H94" i="1"/>
  <c r="H64" i="1"/>
  <c r="H100" i="1"/>
  <c r="H109" i="1"/>
  <c r="H120" i="1"/>
  <c r="H105" i="1"/>
  <c r="H37" i="1"/>
  <c r="H32" i="1"/>
  <c r="H101" i="1"/>
  <c r="H178" i="1"/>
  <c r="H49" i="1"/>
  <c r="H196" i="1"/>
  <c r="H25" i="1"/>
  <c r="H99" i="1"/>
  <c r="H29" i="1"/>
  <c r="H88" i="1"/>
  <c r="H152" i="1"/>
  <c r="H207" i="1"/>
  <c r="H159" i="1"/>
  <c r="H121" i="1"/>
  <c r="H227" i="1"/>
  <c r="H56" i="1"/>
  <c r="H209" i="1"/>
  <c r="H202" i="1"/>
  <c r="H228" i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</calcChain>
</file>

<file path=xl/sharedStrings.xml><?xml version="1.0" encoding="utf-8"?>
<sst xmlns="http://schemas.openxmlformats.org/spreadsheetml/2006/main" count="1106" uniqueCount="389">
  <si>
    <t>N° Adhésion</t>
  </si>
  <si>
    <t>Club</t>
  </si>
  <si>
    <t>Nom</t>
  </si>
  <si>
    <t>Prénom</t>
  </si>
  <si>
    <t>Sexe</t>
  </si>
  <si>
    <t>M</t>
  </si>
  <si>
    <t>Thierry</t>
  </si>
  <si>
    <t>Bernard</t>
  </si>
  <si>
    <t>Stéphane</t>
  </si>
  <si>
    <t>F</t>
  </si>
  <si>
    <t>Daniel</t>
  </si>
  <si>
    <t>Michel</t>
  </si>
  <si>
    <t>Anthony</t>
  </si>
  <si>
    <t>André</t>
  </si>
  <si>
    <t>Philippe</t>
  </si>
  <si>
    <t>Joseph</t>
  </si>
  <si>
    <t>Henri</t>
  </si>
  <si>
    <t>Didier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</si>
  <si>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</si>
  <si>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</si>
  <si>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</si>
  <si>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</si>
  <si>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</si>
  <si>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</si>
  <si>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</si>
  <si>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</si>
  <si>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</si>
  <si>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</si>
  <si>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</si>
  <si>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</si>
  <si>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</si>
  <si>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</si>
  <si>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</si>
  <si>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</si>
  <si>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</si>
  <si>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</si>
  <si>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</si>
  <si>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</si>
  <si>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</si>
  <si>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</si>
  <si>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</si>
  <si>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</si>
  <si>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</si>
  <si>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</si>
  <si>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FERRE</t>
  </si>
  <si>
    <t>Eric</t>
  </si>
  <si>
    <t>COUDRON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</si>
  <si>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</si>
  <si>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</si>
  <si>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</si>
  <si>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</si>
  <si>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</si>
  <si>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</si>
  <si>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</si>
  <si>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</si>
  <si>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</si>
  <si>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</si>
  <si>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 xml:space="preserve">LEGENDRE </t>
  </si>
  <si>
    <t>HURAULT</t>
  </si>
  <si>
    <t>Nicolas</t>
  </si>
  <si>
    <t>BARDAINE</t>
  </si>
  <si>
    <t>CLOLUS</t>
  </si>
  <si>
    <t>Albert</t>
  </si>
  <si>
    <t>Sébastien</t>
  </si>
  <si>
    <t>MOULINS</t>
  </si>
  <si>
    <t>AM</t>
  </si>
  <si>
    <t>TOTAL</t>
  </si>
  <si>
    <t>NB CONCOURS</t>
  </si>
  <si>
    <t>VERN SUR SEICHE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</si>
  <si>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</si>
  <si>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</si>
  <si>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</si>
  <si>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</si>
  <si>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</si>
  <si>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</si>
  <si>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</si>
  <si>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</si>
  <si>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</si>
  <si>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</si>
  <si>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</si>
  <si>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</si>
  <si>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</si>
  <si>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</si>
  <si>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</si>
  <si>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</si>
  <si>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</si>
  <si>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</si>
  <si>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</si>
  <si>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</si>
  <si>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</si>
  <si>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</si>
  <si>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LESECH</t>
  </si>
  <si>
    <t>Odile</t>
  </si>
  <si>
    <t>Elodie</t>
  </si>
  <si>
    <t>GUERINEL</t>
  </si>
  <si>
    <t>MONVOISIN</t>
  </si>
  <si>
    <t>JAVENE</t>
  </si>
  <si>
    <t>Frédéric</t>
  </si>
  <si>
    <t>PIROTAIS</t>
  </si>
  <si>
    <t>Alexandre</t>
  </si>
  <si>
    <t>BOURGEON</t>
  </si>
  <si>
    <t>Jérôme</t>
  </si>
  <si>
    <t>E</t>
  </si>
  <si>
    <t>Adrien</t>
  </si>
  <si>
    <t>LEBEAU</t>
  </si>
  <si>
    <t>LACIRE</t>
  </si>
  <si>
    <t>Evran</t>
  </si>
  <si>
    <t>TOUTIRAIS</t>
  </si>
  <si>
    <t>EVRAN</t>
  </si>
  <si>
    <t>Hervé</t>
  </si>
  <si>
    <t>LECRIVAIN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</si>
  <si>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</si>
  <si>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</si>
  <si>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</si>
  <si>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</si>
  <si>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</si>
  <si>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</si>
  <si>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</si>
  <si>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</si>
  <si>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</si>
  <si>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</si>
  <si>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</si>
  <si>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</si>
  <si>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</si>
  <si>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</si>
  <si>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</si>
  <si>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</si>
  <si>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</si>
  <si>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</si>
  <si>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</si>
  <si>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</si>
  <si>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</si>
  <si>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</si>
  <si>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</si>
  <si>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</si>
  <si>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</si>
  <si>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Julien</t>
  </si>
  <si>
    <t>TIERCELIN</t>
  </si>
  <si>
    <t xml:space="preserve">FERRE </t>
  </si>
  <si>
    <t>Florian</t>
  </si>
  <si>
    <t>CORNILLE</t>
  </si>
  <si>
    <t>FOUILLARD</t>
  </si>
  <si>
    <t>VILLERBU</t>
  </si>
  <si>
    <t>Louis Paul</t>
  </si>
  <si>
    <t>Célestin</t>
  </si>
  <si>
    <t>TERRIER</t>
  </si>
  <si>
    <t>DELALANDE</t>
  </si>
  <si>
    <t>GARDAN</t>
  </si>
  <si>
    <t>Yvon</t>
  </si>
  <si>
    <t>MOREAU</t>
  </si>
  <si>
    <t>GAGNET</t>
  </si>
  <si>
    <t>FROGEUL</t>
  </si>
  <si>
    <t>Vincent</t>
  </si>
  <si>
    <t>CHASSE</t>
  </si>
  <si>
    <t>Louvigné de bais</t>
  </si>
  <si>
    <t>Cornillé</t>
  </si>
  <si>
    <t>LEBOUC</t>
  </si>
  <si>
    <t>BRIANTAIS</t>
  </si>
  <si>
    <t>DUROCHER</t>
  </si>
  <si>
    <t>CINTRE</t>
  </si>
  <si>
    <t>CLEMENT</t>
  </si>
  <si>
    <t>Léone</t>
  </si>
  <si>
    <t>RONDIN</t>
  </si>
  <si>
    <t>CROIZE</t>
  </si>
  <si>
    <t>JOSSE</t>
  </si>
  <si>
    <t>Raymond</t>
  </si>
  <si>
    <t>GERAULT</t>
  </si>
  <si>
    <t>Ludovic</t>
  </si>
  <si>
    <t>MAUPILE</t>
  </si>
  <si>
    <t>Lenny</t>
  </si>
  <si>
    <t>DAUVERGNE</t>
  </si>
  <si>
    <t>VILBOUX</t>
  </si>
  <si>
    <t>DESBIN</t>
  </si>
  <si>
    <t>Sophie</t>
  </si>
  <si>
    <t>BRIAND</t>
  </si>
  <si>
    <t>Steven</t>
  </si>
  <si>
    <t>COUVERT</t>
  </si>
  <si>
    <t>Emmanuel</t>
  </si>
  <si>
    <t>Gaëtan</t>
  </si>
  <si>
    <t>Jean-Pierre</t>
  </si>
  <si>
    <t>Nicole</t>
  </si>
  <si>
    <t>SAINT AUBIN DU CORMIER</t>
  </si>
  <si>
    <t>SAINT OUEN DES ALEUX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</si>
  <si>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</si>
  <si>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</si>
  <si>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</si>
  <si>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</si>
  <si>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</si>
  <si>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</si>
  <si>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</si>
  <si>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</si>
  <si>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</si>
  <si>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CHANTELOUP</t>
  </si>
  <si>
    <t>PLEUDIHEN</t>
  </si>
  <si>
    <t>JOUZEL</t>
  </si>
  <si>
    <t xml:space="preserve">ROINSON </t>
  </si>
  <si>
    <t>BOURDIN</t>
  </si>
  <si>
    <t>Jean-Charles</t>
  </si>
  <si>
    <t>GOUPIL</t>
  </si>
  <si>
    <t>JANVIER</t>
  </si>
  <si>
    <t>Jean-Luc</t>
  </si>
  <si>
    <t>COMMUNIER</t>
  </si>
  <si>
    <t>Jean-Marc</t>
  </si>
  <si>
    <t>Jonathan</t>
  </si>
  <si>
    <t xml:space="preserve">GUERANDEL </t>
  </si>
  <si>
    <t>J Yves</t>
  </si>
  <si>
    <t>Chanteloup</t>
  </si>
  <si>
    <t>SAULNIER</t>
  </si>
  <si>
    <t>HAMEL</t>
  </si>
  <si>
    <t>GUINEFORT</t>
  </si>
  <si>
    <t>Pleudihen</t>
  </si>
  <si>
    <t>BOIZART</t>
  </si>
  <si>
    <t>Axel</t>
  </si>
  <si>
    <t>DUFEIL</t>
  </si>
  <si>
    <t>Florent</t>
  </si>
  <si>
    <t>BICHE</t>
  </si>
  <si>
    <t>GUITTIER</t>
  </si>
  <si>
    <t>Carlos</t>
  </si>
  <si>
    <t>LOUVEL</t>
  </si>
  <si>
    <t>GUILLEMOIS</t>
  </si>
  <si>
    <t>GUERRIER</t>
  </si>
  <si>
    <t>BENJAMIN</t>
  </si>
  <si>
    <t>LE PERTRE</t>
  </si>
  <si>
    <t>FOUGERES</t>
  </si>
  <si>
    <t>Le Pertre</t>
  </si>
  <si>
    <t>Fougêres</t>
  </si>
  <si>
    <t>Jérémy</t>
  </si>
  <si>
    <t xml:space="preserve">Valentine </t>
  </si>
  <si>
    <t>HUET</t>
  </si>
  <si>
    <t xml:space="preserve">Sébastien </t>
  </si>
  <si>
    <t>Jean-Paul</t>
  </si>
  <si>
    <t>Albéric</t>
  </si>
  <si>
    <t>Corentin</t>
  </si>
  <si>
    <t>VAULEON</t>
  </si>
  <si>
    <t>Yvette</t>
  </si>
  <si>
    <t>RENOUARD</t>
  </si>
  <si>
    <t>CORNEE</t>
  </si>
  <si>
    <t>COLLIAUX</t>
  </si>
  <si>
    <t>Fougères</t>
  </si>
  <si>
    <t>JOUAULT</t>
  </si>
  <si>
    <t>MONNIER</t>
  </si>
  <si>
    <t>Nombre de joueurs par club</t>
  </si>
  <si>
    <t>total de concours moyen/joueur</t>
  </si>
  <si>
    <t>Panier</t>
  </si>
  <si>
    <t>Palet +</t>
  </si>
  <si>
    <t>Palet GS</t>
  </si>
  <si>
    <t>VASSAL</t>
  </si>
  <si>
    <t>GONTIER</t>
  </si>
  <si>
    <t>GUIHARD</t>
  </si>
  <si>
    <t>MOULAC</t>
  </si>
  <si>
    <t>Chantal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</si>
  <si>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</si>
  <si>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</si>
  <si>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</si>
  <si>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</si>
  <si>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</si>
  <si>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</si>
  <si>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</si>
  <si>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</si>
  <si>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</si>
  <si>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</si>
  <si>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DOUARD</t>
  </si>
  <si>
    <t>LORON</t>
  </si>
  <si>
    <t>SIMON</t>
  </si>
  <si>
    <t>NOUVEL</t>
  </si>
  <si>
    <t xml:space="preserve">GUILLEMOIS </t>
  </si>
  <si>
    <t>MARTINAIS</t>
  </si>
  <si>
    <t>Marie thérèse</t>
  </si>
  <si>
    <t>Bréal sous Montfort</t>
  </si>
  <si>
    <t>BERTHIER</t>
  </si>
  <si>
    <t>Bréal sous montfort</t>
  </si>
  <si>
    <t>JEHANNIN</t>
  </si>
  <si>
    <t xml:space="preserve">Bréal sous Montfort </t>
  </si>
  <si>
    <t xml:space="preserve">LEMOIGNE </t>
  </si>
  <si>
    <t>GICQUEL</t>
  </si>
  <si>
    <t>serge</t>
  </si>
  <si>
    <t xml:space="preserve">Mézières sur Couesnon </t>
  </si>
  <si>
    <t>Amis du Palet</t>
  </si>
  <si>
    <t xml:space="preserve">GEHANNIN </t>
  </si>
  <si>
    <t>Javené</t>
  </si>
  <si>
    <t>CHAPON</t>
  </si>
  <si>
    <t>BIGOT</t>
  </si>
  <si>
    <t xml:space="preserve">PECHOT </t>
  </si>
  <si>
    <t>BOURNY</t>
  </si>
  <si>
    <t xml:space="preserve">HUCHET </t>
  </si>
  <si>
    <t>Monique</t>
  </si>
  <si>
    <t xml:space="preserve">St Ouen des Alleux </t>
  </si>
  <si>
    <t>DELAMARCHE</t>
  </si>
  <si>
    <t>CHATEAUBOURG</t>
  </si>
  <si>
    <t>BAIS</t>
  </si>
  <si>
    <t>Châteaubourg-St-melaine</t>
  </si>
  <si>
    <t>Clément</t>
  </si>
  <si>
    <t>GAULIER</t>
  </si>
  <si>
    <t>BOUYER</t>
  </si>
  <si>
    <t>LEVIEUX</t>
  </si>
  <si>
    <t>LIGUET</t>
  </si>
  <si>
    <t>BEAUVIR</t>
  </si>
  <si>
    <t>MOREL</t>
  </si>
  <si>
    <t>Noël</t>
  </si>
  <si>
    <t>LOHIER</t>
  </si>
  <si>
    <t>Anaïs</t>
  </si>
  <si>
    <t>LEBOULANGER</t>
  </si>
  <si>
    <t>BANSARD</t>
  </si>
  <si>
    <t>Jérome</t>
  </si>
  <si>
    <t>Gildas</t>
  </si>
  <si>
    <t>GEFFROY</t>
  </si>
  <si>
    <t>BUDOR</t>
  </si>
  <si>
    <t>Anneck</t>
  </si>
  <si>
    <t>Melvyn</t>
  </si>
  <si>
    <t>Chloé</t>
  </si>
  <si>
    <t>HURIAU</t>
  </si>
  <si>
    <t>Marie-France</t>
  </si>
  <si>
    <t>FROGER</t>
  </si>
  <si>
    <t>Mickaêl</t>
  </si>
  <si>
    <t>Nombre moyen de concours par club</t>
  </si>
  <si>
    <t>LAMPE</t>
  </si>
  <si>
    <t>LUITRE-DOMPIERRE</t>
  </si>
  <si>
    <t>Nbre de concours pris en compte</t>
  </si>
  <si>
    <t>Nombre de concours par club pris en compte</t>
  </si>
  <si>
    <t>Luitré-Dompierre</t>
  </si>
  <si>
    <t>COQUIN</t>
  </si>
  <si>
    <t>VERGER</t>
  </si>
  <si>
    <t>PANNIER</t>
  </si>
  <si>
    <t>COLIBET</t>
  </si>
  <si>
    <t xml:space="preserve">DUFIL </t>
  </si>
  <si>
    <t>Benoît</t>
  </si>
  <si>
    <t>MADELINE</t>
  </si>
  <si>
    <t>MARIE</t>
  </si>
  <si>
    <t>MAUPIN</t>
  </si>
  <si>
    <t>Tony</t>
  </si>
  <si>
    <t>Hélèna</t>
  </si>
  <si>
    <t xml:space="preserve">DAVID </t>
  </si>
  <si>
    <t>Fabrice</t>
  </si>
  <si>
    <t>MITCHEL</t>
  </si>
  <si>
    <t>Jimmy</t>
  </si>
  <si>
    <t>BERICHE</t>
  </si>
  <si>
    <t xml:space="preserve">Kévin </t>
  </si>
  <si>
    <t>Catherine</t>
  </si>
  <si>
    <t>GILBERT</t>
  </si>
  <si>
    <t>MARESVILLE</t>
  </si>
  <si>
    <t>TURPIN</t>
  </si>
  <si>
    <t>LECAM</t>
  </si>
  <si>
    <t xml:space="preserve">RAMEL </t>
  </si>
  <si>
    <t>GAULTIER</t>
  </si>
  <si>
    <t>HARDOUIN</t>
  </si>
  <si>
    <t>Guillemette</t>
  </si>
  <si>
    <t>THENARD</t>
  </si>
  <si>
    <t>DENIS</t>
  </si>
  <si>
    <t>Noémie</t>
  </si>
  <si>
    <t>Geoffrey</t>
  </si>
  <si>
    <t>DURAND</t>
  </si>
  <si>
    <t>Yvonnick</t>
  </si>
  <si>
    <t>CRENN</t>
  </si>
  <si>
    <t>Gabin</t>
  </si>
  <si>
    <t>Yohann</t>
  </si>
  <si>
    <t>CROYAL</t>
  </si>
  <si>
    <t>BREUZIERE</t>
  </si>
  <si>
    <t>BATTAIS</t>
  </si>
  <si>
    <t>HAUDEBERT</t>
  </si>
  <si>
    <t>Lilian</t>
  </si>
  <si>
    <t>HAMARD-TROCHERIE</t>
  </si>
  <si>
    <t>CLECH</t>
  </si>
  <si>
    <t>Yvan</t>
  </si>
  <si>
    <t>RICAUD</t>
  </si>
  <si>
    <t>FONTAINE</t>
  </si>
  <si>
    <t>Chateaubourg</t>
  </si>
  <si>
    <t>Vieux-Vy sur Couesnon</t>
  </si>
  <si>
    <t>JOLIVEL</t>
  </si>
  <si>
    <t>CORDE</t>
  </si>
  <si>
    <t>Lionnel</t>
  </si>
  <si>
    <t>Marie</t>
  </si>
  <si>
    <t>Emeric</t>
  </si>
  <si>
    <t>William</t>
  </si>
  <si>
    <t>GARDAHAUT</t>
  </si>
  <si>
    <r>
      <rPr>
        <b/>
        <u/>
        <sz val="9"/>
        <color rgb="FFFF0000"/>
        <rFont val="Arial"/>
        <family val="2"/>
      </rPr>
      <t>EN CAS D'ERREUR CONTACTER</t>
    </r>
    <r>
      <rPr>
        <b/>
        <sz val="9"/>
        <color rgb="FFFF0000"/>
        <rFont val="Arial"/>
        <family val="2"/>
      </rPr>
      <t xml:space="preserve">:  </t>
    </r>
    <r>
      <rPr>
        <b/>
        <u/>
        <sz val="9"/>
        <color rgb="FFFF0000"/>
        <rFont val="Arial"/>
        <family val="2"/>
      </rPr>
      <t>David</t>
    </r>
    <r>
      <rPr>
        <b/>
        <sz val="9"/>
        <color rgb="FFFF0000"/>
        <rFont val="Arial"/>
        <family val="2"/>
      </rPr>
      <t xml:space="preserve"> au 06.64.48.95.55  ou </t>
    </r>
    <r>
      <rPr>
        <b/>
        <u/>
        <sz val="9"/>
        <color rgb="FFFF0000"/>
        <rFont val="Arial"/>
        <family val="2"/>
      </rPr>
      <t xml:space="preserve">Véronique </t>
    </r>
    <r>
      <rPr>
        <b/>
        <sz val="9"/>
        <color rgb="FFFF0000"/>
        <rFont val="Arial"/>
        <family val="2"/>
      </rPr>
      <t>au 06.72.43.27.41</t>
    </r>
  </si>
  <si>
    <r>
      <rPr>
        <b/>
        <sz val="11"/>
        <rFont val="Arial"/>
        <family val="2"/>
      </rPr>
      <t>VOUS POUVEZ CONSULTER LES RESULTATS DU CHAMPIONNAT 2018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u/>
        <sz val="10"/>
        <color indexed="10"/>
        <rFont val="Arial"/>
        <family val="2"/>
      </rPr>
      <t>Contact CSPF</t>
    </r>
    <r>
      <rPr>
        <b/>
        <sz val="10"/>
        <color indexed="10"/>
        <rFont val="Arial"/>
        <family val="2"/>
      </rPr>
      <t xml:space="preserve"> : </t>
    </r>
    <r>
      <rPr>
        <b/>
        <u/>
        <sz val="10"/>
        <color indexed="10"/>
        <rFont val="Arial"/>
        <family val="2"/>
      </rPr>
      <t>paletsclub35.fougeresparce@west.bzh</t>
    </r>
    <r>
      <rPr>
        <b/>
        <sz val="8"/>
        <color indexed="10"/>
        <rFont val="Arial"/>
        <family val="2"/>
      </rPr>
      <t xml:space="preserve">  OU    </t>
    </r>
    <r>
      <rPr>
        <b/>
        <u/>
        <sz val="8"/>
        <color indexed="10"/>
        <rFont val="Arial"/>
        <family val="2"/>
      </rPr>
      <t>veronique.dart@laposte.net</t>
    </r>
    <r>
      <rPr>
        <b/>
        <sz val="8"/>
        <color indexed="10"/>
        <rFont val="Arial"/>
        <family val="2"/>
      </rPr>
      <t xml:space="preserve">                                                                         </t>
    </r>
  </si>
  <si>
    <t>"Des Prix sont attribués pour 12 concours effectué"</t>
  </si>
  <si>
    <t>PICOT</t>
  </si>
  <si>
    <t>GHERRAK</t>
  </si>
  <si>
    <t>Thomas</t>
  </si>
  <si>
    <t>KUBRIJANOW</t>
  </si>
  <si>
    <t>Boris</t>
  </si>
  <si>
    <t>MARIE-PERON</t>
  </si>
  <si>
    <t>Loic</t>
  </si>
  <si>
    <t>BLOT</t>
  </si>
  <si>
    <t>Miguel</t>
  </si>
  <si>
    <t>GABORIAU</t>
  </si>
  <si>
    <t>Wendy</t>
  </si>
  <si>
    <t>MARNEUR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</si>
</sst>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theme="1"/>
      <name val="Arial"/>
      <family val="2"/>
    </font>
    <font>
      <b/>
      <sz val="8"/>
      <color theme="2" tint="-0.749992370372631"/>
      <name val="Arial"/>
      <family val="2"/>
    </font>
    <font>
      <b/>
      <sz val="28"/>
      <color theme="3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u/>
      <sz val="8"/>
      <color indexed="10"/>
      <name val="Arial"/>
      <family val="2"/>
    </font>
    <font>
      <b/>
      <u/>
      <sz val="9"/>
      <color rgb="FFFF0000"/>
      <name val="Arial"/>
      <family val="2"/>
    </font>
    <font>
      <b/>
      <u/>
      <sz val="10"/>
      <color indexed="10"/>
      <name val="Arial"/>
      <family val="2"/>
    </font>
    <font>
      <sz val="10"/>
      <color rgb="FF00B050"/>
      <name val="Arial"/>
      <family val="2"/>
    </font>
    <font>
      <sz val="10"/>
      <color theme="9" tint="-0.24997711111789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47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8" fillId="0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4" fontId="19" fillId="8" borderId="1" xfId="0" applyNumberFormat="1" applyFont="1" applyFill="1" applyBorder="1" applyAlignment="1" applyProtection="1">
      <alignment horizontal="left" textRotation="90"/>
      <protection locked="0" hidden="1"/>
    </xf>
    <xf numFmtId="1" fontId="16" fillId="0" borderId="1" xfId="0" applyNumberFormat="1" applyFont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17" fillId="0" borderId="0" xfId="0" applyFont="1"/>
    <xf numFmtId="0" fontId="3" fillId="0" borderId="7" xfId="0" applyFont="1" applyFill="1" applyBorder="1" applyAlignment="1">
      <alignment horizontal="center"/>
    </xf>
    <xf numFmtId="167" fontId="0" fillId="12" borderId="0" xfId="0" applyNumberFormat="1" applyFill="1"/>
    <xf numFmtId="0" fontId="8" fillId="12" borderId="2" xfId="0" applyFont="1" applyFill="1" applyBorder="1" applyAlignment="1">
      <alignment textRotation="90"/>
    </xf>
    <xf numFmtId="1" fontId="3" fillId="12" borderId="1" xfId="0" applyNumberFormat="1" applyFont="1" applyFill="1" applyBorder="1" applyAlignment="1">
      <alignment horizontal="right"/>
    </xf>
    <xf numFmtId="0" fontId="4" fillId="13" borderId="1" xfId="0" applyFont="1" applyFill="1" applyBorder="1" applyAlignment="1">
      <alignment horizontal="center" vertical="center"/>
    </xf>
    <xf numFmtId="0" fontId="18" fillId="14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8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1" fontId="0" fillId="7" borderId="0" xfId="0" applyNumberFormat="1" applyFill="1" applyBorder="1"/>
    <xf numFmtId="0" fontId="18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164" fontId="11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7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1" fontId="0" fillId="7" borderId="0" xfId="0" applyNumberFormat="1" applyFill="1"/>
    <xf numFmtId="167" fontId="0" fillId="7" borderId="0" xfId="0" applyNumberFormat="1" applyFill="1"/>
    <xf numFmtId="0" fontId="22" fillId="7" borderId="1" xfId="0" applyFont="1" applyFill="1" applyBorder="1"/>
    <xf numFmtId="0" fontId="18" fillId="7" borderId="1" xfId="0" applyFont="1" applyFill="1" applyBorder="1"/>
    <xf numFmtId="0" fontId="18" fillId="0" borderId="1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0" fillId="0" borderId="0" xfId="0" applyFill="1"/>
    <xf numFmtId="0" fontId="8" fillId="0" borderId="2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1" fontId="3" fillId="0" borderId="1" xfId="0" applyNumberFormat="1" applyFont="1" applyFill="1" applyBorder="1" applyAlignment="1">
      <alignment horizontal="center"/>
    </xf>
    <xf numFmtId="0" fontId="2" fillId="8" borderId="3" xfId="0" applyNumberFormat="1" applyFont="1" applyFill="1" applyBorder="1" applyAlignment="1">
      <alignment horizontal="center" textRotation="90"/>
    </xf>
    <xf numFmtId="1" fontId="0" fillId="0" borderId="0" xfId="0" applyNumberFormat="1" applyFill="1"/>
    <xf numFmtId="167" fontId="0" fillId="0" borderId="0" xfId="0" applyNumberFormat="1" applyFill="1"/>
    <xf numFmtId="1" fontId="3" fillId="0" borderId="0" xfId="0" applyNumberFormat="1" applyFont="1" applyFill="1"/>
    <xf numFmtId="1" fontId="0" fillId="0" borderId="0" xfId="0" applyNumberFormat="1" applyFont="1" applyFill="1"/>
    <xf numFmtId="0" fontId="0" fillId="0" borderId="0" xfId="0" applyNumberFormat="1" applyFill="1"/>
    <xf numFmtId="1" fontId="16" fillId="0" borderId="3" xfId="0" applyNumberFormat="1" applyFont="1" applyBorder="1" applyAlignment="1">
      <alignment horizontal="center"/>
    </xf>
    <xf numFmtId="167" fontId="16" fillId="0" borderId="3" xfId="0" applyNumberFormat="1" applyFont="1" applyBorder="1" applyAlignment="1">
      <alignment horizontal="center"/>
    </xf>
    <xf numFmtId="0" fontId="16" fillId="11" borderId="10" xfId="0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1" fontId="16" fillId="7" borderId="12" xfId="0" applyNumberFormat="1" applyFont="1" applyFill="1" applyBorder="1" applyAlignment="1">
      <alignment horizontal="center"/>
    </xf>
    <xf numFmtId="167" fontId="16" fillId="7" borderId="13" xfId="0" applyNumberFormat="1" applyFont="1" applyFill="1" applyBorder="1" applyAlignment="1">
      <alignment horizontal="center"/>
    </xf>
    <xf numFmtId="1" fontId="16" fillId="7" borderId="14" xfId="0" applyNumberFormat="1" applyFont="1" applyFill="1" applyBorder="1" applyAlignment="1">
      <alignment horizontal="center"/>
    </xf>
    <xf numFmtId="167" fontId="16" fillId="7" borderId="15" xfId="0" applyNumberFormat="1" applyFont="1" applyFill="1" applyBorder="1" applyAlignment="1">
      <alignment horizontal="center"/>
    </xf>
    <xf numFmtId="1" fontId="0" fillId="7" borderId="1" xfId="0" applyNumberFormat="1" applyFill="1" applyBorder="1"/>
    <xf numFmtId="0" fontId="9" fillId="7" borderId="0" xfId="0" applyFont="1" applyFill="1" applyBorder="1" applyAlignment="1">
      <alignment horizontal="center"/>
    </xf>
    <xf numFmtId="1" fontId="9" fillId="7" borderId="0" xfId="0" applyNumberFormat="1" applyFont="1" applyFill="1" applyBorder="1" applyAlignment="1">
      <alignment horizontal="center"/>
    </xf>
    <xf numFmtId="0" fontId="22" fillId="0" borderId="1" xfId="0" applyFont="1" applyFill="1" applyBorder="1"/>
    <xf numFmtId="0" fontId="3" fillId="14" borderId="1" xfId="0" applyFont="1" applyFill="1" applyBorder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horizontal="center"/>
    </xf>
    <xf numFmtId="0" fontId="27" fillId="0" borderId="1" xfId="0" applyFont="1" applyFill="1" applyBorder="1"/>
    <xf numFmtId="0" fontId="27" fillId="0" borderId="1" xfId="0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" fontId="9" fillId="7" borderId="1" xfId="0" applyNumberFormat="1" applyFont="1" applyFill="1" applyBorder="1"/>
    <xf numFmtId="0" fontId="3" fillId="0" borderId="5" xfId="0" applyFont="1" applyFill="1" applyBorder="1"/>
    <xf numFmtId="0" fontId="3" fillId="0" borderId="5" xfId="0" applyFont="1" applyFill="1" applyBorder="1" applyAlignment="1">
      <alignment horizontal="center"/>
    </xf>
    <xf numFmtId="0" fontId="3" fillId="14" borderId="5" xfId="0" applyFont="1" applyFill="1" applyBorder="1" applyAlignment="1">
      <alignment horizontal="center"/>
    </xf>
    <xf numFmtId="0" fontId="3" fillId="4" borderId="6" xfId="0" applyFont="1" applyFill="1" applyBorder="1"/>
    <xf numFmtId="0" fontId="3" fillId="4" borderId="3" xfId="0" applyFont="1" applyFill="1" applyBorder="1"/>
    <xf numFmtId="2" fontId="9" fillId="0" borderId="1" xfId="0" applyNumberFormat="1" applyFont="1" applyBorder="1" applyAlignment="1">
      <alignment horizontal="center"/>
    </xf>
    <xf numFmtId="2" fontId="9" fillId="7" borderId="1" xfId="0" applyNumberFormat="1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1" fillId="6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J297"/>
  <sheetViews>
    <sheetView tabSelected="1" zoomScale="145" zoomScaleNormal="145" workbookViewId="0">
      <selection activeCell="BL4" sqref="BL4"/>
    </sheetView>
  </sheetViews>
  <sheetFormatPr baseColWidth="10" defaultRowHeight="14.25" x14ac:dyDescent="0.2"/>
  <cols>
    <col min="1" max="1" width="10.42578125" style="7" bestFit="1" customWidth="1"/>
    <col min="2" max="2" width="21.42578125" style="50" bestFit="1" customWidth="1"/>
    <col min="3" max="3" width="5.140625" style="67" bestFit="1" customWidth="1"/>
    <col min="4" max="4" width="21" style="49" bestFit="1" customWidth="1"/>
    <col min="5" max="5" width="12.85546875" style="49" bestFit="1" customWidth="1"/>
    <col min="6" max="6" width="5.7109375" style="1" bestFit="1" customWidth="1"/>
    <col min="7" max="7" width="10.140625" style="2" bestFit="1" customWidth="1"/>
    <col min="8" max="8" width="5.140625" style="22" bestFit="1" customWidth="1"/>
    <col min="9" max="9" width="1.28515625" customWidth="1"/>
    <col min="10" max="11" width="3.28515625" hidden="1" customWidth="1"/>
    <col min="12" max="13" width="3.28515625" style="26" hidden="1" customWidth="1"/>
    <col min="14" max="15" width="3.28515625" hidden="1" customWidth="1"/>
    <col min="16" max="16" width="3.28515625" style="4" hidden="1" customWidth="1"/>
    <col min="17" max="17" width="3.28515625" hidden="1" customWidth="1"/>
    <col min="18" max="19" width="3.28515625" customWidth="1"/>
    <col min="20" max="21" width="3.28515625" style="103" customWidth="1"/>
    <col min="22" max="22" width="3.28515625" style="52" customWidth="1"/>
    <col min="23" max="23" width="3.28515625" style="26" customWidth="1"/>
    <col min="24" max="25" width="3.28515625" style="55" hidden="1" customWidth="1"/>
    <col min="26" max="31" width="3.28515625" hidden="1" customWidth="1"/>
    <col min="32" max="32" width="3.28515625" style="26" hidden="1" customWidth="1"/>
    <col min="33" max="46" width="3.28515625" hidden="1" customWidth="1"/>
    <col min="47" max="48" width="3.140625" hidden="1" customWidth="1"/>
    <col min="49" max="53" width="3.28515625" hidden="1" customWidth="1"/>
    <col min="54" max="54" width="3.28515625" style="62" customWidth="1"/>
    <col min="55" max="55" width="13.85546875" style="1" hidden="1" customWidth="1"/>
    <col min="56" max="58" width="11.42578125" hidden="1" customWidth="1"/>
    <col min="59" max="61" width="5.7109375" style="1" hidden="1" customWidth="1"/>
    <col min="62" max="62" width="11.42578125" hidden="1" customWidth="1"/>
  </cols>
  <sheetData>
    <row r="1" spans="1:62" ht="109.5" x14ac:dyDescent="0.2">
      <c r="A1" s="139" t="s">
        <v>375</v>
      </c>
      <c r="B1" s="140"/>
      <c r="C1" s="140"/>
      <c r="D1" s="140"/>
      <c r="E1" s="140"/>
      <c r="F1" s="140"/>
      <c r="G1" s="140"/>
      <c r="H1" s="140"/>
      <c r="I1" s="11"/>
      <c r="J1" s="12" t="s">
        <v>51</v>
      </c>
      <c r="K1" s="12" t="s">
        <v>51</v>
      </c>
      <c r="L1" s="13" t="s">
        <v>288</v>
      </c>
      <c r="M1" s="13" t="s">
        <v>288</v>
      </c>
      <c r="N1" s="13" t="s">
        <v>140</v>
      </c>
      <c r="O1" s="13" t="s">
        <v>140</v>
      </c>
      <c r="P1" s="13" t="s">
        <v>316</v>
      </c>
      <c r="Q1" s="13" t="s">
        <v>316</v>
      </c>
      <c r="R1" s="13" t="s">
        <v>68</v>
      </c>
      <c r="S1" s="13" t="s">
        <v>68</v>
      </c>
      <c r="T1" s="12" t="s">
        <v>181</v>
      </c>
      <c r="U1" s="12" t="s">
        <v>181</v>
      </c>
      <c r="V1" s="56" t="s">
        <v>74</v>
      </c>
      <c r="W1" s="56" t="s">
        <v>74</v>
      </c>
      <c r="X1" s="12" t="s">
        <v>193</v>
      </c>
      <c r="Y1" s="12" t="s">
        <v>193</v>
      </c>
      <c r="Z1" s="12" t="s">
        <v>222</v>
      </c>
      <c r="AA1" s="12" t="s">
        <v>222</v>
      </c>
      <c r="AB1" s="45" t="s">
        <v>223</v>
      </c>
      <c r="AC1" s="13" t="s">
        <v>223</v>
      </c>
      <c r="AD1" s="13" t="s">
        <v>52</v>
      </c>
      <c r="AE1" s="13" t="s">
        <v>52</v>
      </c>
      <c r="AF1" s="13" t="s">
        <v>64</v>
      </c>
      <c r="AG1" s="13" t="s">
        <v>64</v>
      </c>
      <c r="AH1" s="12" t="s">
        <v>182</v>
      </c>
      <c r="AI1" s="12" t="s">
        <v>182</v>
      </c>
      <c r="AJ1" s="13" t="s">
        <v>289</v>
      </c>
      <c r="AK1" s="13" t="s">
        <v>289</v>
      </c>
      <c r="AL1" s="12" t="s">
        <v>183</v>
      </c>
      <c r="AM1" s="12" t="s">
        <v>183</v>
      </c>
      <c r="AN1" s="12" t="s">
        <v>159</v>
      </c>
      <c r="AO1" s="12" t="s">
        <v>159</v>
      </c>
      <c r="AP1" s="12" t="s">
        <v>192</v>
      </c>
      <c r="AQ1" s="12" t="s">
        <v>192</v>
      </c>
      <c r="AR1" s="12" t="s">
        <v>29</v>
      </c>
      <c r="AS1" s="12" t="s">
        <v>29</v>
      </c>
      <c r="AT1" s="45" t="s">
        <v>96</v>
      </c>
      <c r="AU1" s="45" t="s">
        <v>96</v>
      </c>
      <c r="AV1" s="13" t="s">
        <v>184</v>
      </c>
      <c r="AW1" s="13" t="s">
        <v>184</v>
      </c>
      <c r="AX1" s="13" t="s">
        <v>108</v>
      </c>
      <c r="AY1" s="13" t="s">
        <v>108</v>
      </c>
      <c r="AZ1" s="56" t="s">
        <v>47</v>
      </c>
      <c r="BA1" s="12" t="s">
        <v>47</v>
      </c>
    </row>
    <row r="2" spans="1:62" ht="18.75" x14ac:dyDescent="0.2">
      <c r="A2" s="144" t="s">
        <v>374</v>
      </c>
      <c r="B2" s="145"/>
      <c r="C2" s="145"/>
      <c r="D2" s="145"/>
      <c r="E2" s="145"/>
      <c r="F2" s="145"/>
      <c r="G2" s="145"/>
      <c r="H2" s="145"/>
      <c r="I2" s="146"/>
      <c r="J2" s="14" t="s">
        <v>5</v>
      </c>
      <c r="K2" s="15" t="s">
        <v>65</v>
      </c>
      <c r="L2" s="15" t="s">
        <v>5</v>
      </c>
      <c r="M2" s="15" t="s">
        <v>65</v>
      </c>
      <c r="N2" s="15" t="s">
        <v>5</v>
      </c>
      <c r="O2" s="46" t="s">
        <v>65</v>
      </c>
      <c r="P2" s="15" t="s">
        <v>5</v>
      </c>
      <c r="Q2" s="15" t="s">
        <v>65</v>
      </c>
      <c r="R2" s="46" t="s">
        <v>5</v>
      </c>
      <c r="S2" s="46" t="s">
        <v>65</v>
      </c>
      <c r="T2" s="46" t="s">
        <v>5</v>
      </c>
      <c r="U2" s="46" t="s">
        <v>65</v>
      </c>
      <c r="V2" s="15" t="s">
        <v>5</v>
      </c>
      <c r="W2" s="46" t="s">
        <v>65</v>
      </c>
      <c r="X2" s="46" t="s">
        <v>5</v>
      </c>
      <c r="Y2" s="46" t="s">
        <v>65</v>
      </c>
      <c r="Z2" s="15" t="s">
        <v>5</v>
      </c>
      <c r="AA2" s="15" t="s">
        <v>65</v>
      </c>
      <c r="AB2" s="15" t="s">
        <v>5</v>
      </c>
      <c r="AC2" s="15" t="s">
        <v>65</v>
      </c>
      <c r="AD2" s="15" t="s">
        <v>5</v>
      </c>
      <c r="AE2" s="15" t="s">
        <v>65</v>
      </c>
      <c r="AF2" s="46" t="s">
        <v>5</v>
      </c>
      <c r="AG2" s="15" t="s">
        <v>65</v>
      </c>
      <c r="AH2" s="15" t="s">
        <v>5</v>
      </c>
      <c r="AI2" s="15" t="s">
        <v>65</v>
      </c>
      <c r="AJ2" s="15" t="s">
        <v>5</v>
      </c>
      <c r="AK2" s="15" t="s">
        <v>65</v>
      </c>
      <c r="AL2" s="46" t="s">
        <v>5</v>
      </c>
      <c r="AM2" s="46" t="s">
        <v>65</v>
      </c>
      <c r="AN2" s="15" t="s">
        <v>5</v>
      </c>
      <c r="AO2" s="15" t="s">
        <v>65</v>
      </c>
      <c r="AP2" s="15" t="s">
        <v>5</v>
      </c>
      <c r="AQ2" s="15" t="s">
        <v>65</v>
      </c>
      <c r="AR2" s="15" t="s">
        <v>5</v>
      </c>
      <c r="AS2" s="15" t="s">
        <v>65</v>
      </c>
      <c r="AT2" s="15" t="s">
        <v>5</v>
      </c>
      <c r="AU2" s="15" t="s">
        <v>65</v>
      </c>
      <c r="AV2" s="15" t="s">
        <v>5</v>
      </c>
      <c r="AW2" s="15" t="s">
        <v>65</v>
      </c>
      <c r="AX2" s="15" t="s">
        <v>5</v>
      </c>
      <c r="AY2" s="15" t="s">
        <v>65</v>
      </c>
      <c r="AZ2" s="15" t="s">
        <v>5</v>
      </c>
      <c r="BA2" s="15" t="s">
        <v>65</v>
      </c>
    </row>
    <row r="3" spans="1:62" ht="46.5" x14ac:dyDescent="0.2">
      <c r="A3" s="141" t="s">
        <v>376</v>
      </c>
      <c r="B3" s="142"/>
      <c r="C3" s="142"/>
      <c r="D3" s="142"/>
      <c r="E3" s="142"/>
      <c r="F3" s="142"/>
      <c r="G3" s="142"/>
      <c r="H3" s="142"/>
      <c r="I3" s="143"/>
      <c r="J3" s="8">
        <v>43142</v>
      </c>
      <c r="K3" s="8">
        <v>43143</v>
      </c>
      <c r="L3" s="8">
        <v>43184</v>
      </c>
      <c r="M3" s="8">
        <v>43184</v>
      </c>
      <c r="N3" s="8">
        <v>43212</v>
      </c>
      <c r="O3" s="8">
        <v>43212</v>
      </c>
      <c r="P3" s="8">
        <v>43219</v>
      </c>
      <c r="Q3" s="8">
        <v>43219</v>
      </c>
      <c r="R3" s="57">
        <v>43228</v>
      </c>
      <c r="S3" s="57">
        <v>43228</v>
      </c>
      <c r="T3" s="47">
        <v>43230</v>
      </c>
      <c r="U3" s="47">
        <v>43230</v>
      </c>
      <c r="V3" s="8">
        <v>43233</v>
      </c>
      <c r="W3" s="8">
        <v>43233</v>
      </c>
      <c r="X3" s="57">
        <v>43240</v>
      </c>
      <c r="Y3" s="57">
        <v>43240</v>
      </c>
      <c r="Z3" s="8">
        <v>43247</v>
      </c>
      <c r="AA3" s="8">
        <v>43247</v>
      </c>
      <c r="AB3" s="8">
        <v>43260</v>
      </c>
      <c r="AC3" s="8">
        <v>43260</v>
      </c>
      <c r="AD3" s="8">
        <v>43268</v>
      </c>
      <c r="AE3" s="8">
        <v>43268</v>
      </c>
      <c r="AF3" s="47">
        <v>43282</v>
      </c>
      <c r="AG3" s="47">
        <v>43282</v>
      </c>
      <c r="AH3" s="8">
        <v>43289</v>
      </c>
      <c r="AI3" s="8">
        <v>43289</v>
      </c>
      <c r="AJ3" s="8">
        <v>43296</v>
      </c>
      <c r="AK3" s="8">
        <v>43296</v>
      </c>
      <c r="AL3" s="47">
        <v>43303</v>
      </c>
      <c r="AM3" s="47">
        <v>43303</v>
      </c>
      <c r="AN3" s="8">
        <v>43309</v>
      </c>
      <c r="AO3" s="8">
        <v>43309</v>
      </c>
      <c r="AP3" s="8">
        <v>43317</v>
      </c>
      <c r="AQ3" s="8">
        <v>43317</v>
      </c>
      <c r="AR3" s="8">
        <v>43319</v>
      </c>
      <c r="AS3" s="8">
        <v>43319</v>
      </c>
      <c r="AT3" s="8">
        <v>43330</v>
      </c>
      <c r="AU3" s="8">
        <v>43330</v>
      </c>
      <c r="AV3" s="8">
        <v>43338</v>
      </c>
      <c r="AW3" s="8">
        <v>43338</v>
      </c>
      <c r="AX3" s="8">
        <v>43345</v>
      </c>
      <c r="AY3" s="8">
        <v>43345</v>
      </c>
      <c r="AZ3" s="8">
        <v>43352</v>
      </c>
      <c r="BA3" s="8">
        <v>43352</v>
      </c>
    </row>
    <row r="4" spans="1:62" ht="65.099999999999994" customHeight="1" x14ac:dyDescent="0.2">
      <c r="A4" s="35" t="s">
        <v>0</v>
      </c>
      <c r="B4" s="36" t="s">
        <v>1</v>
      </c>
      <c r="C4" s="65" t="s">
        <v>189</v>
      </c>
      <c r="D4" s="37" t="s">
        <v>2</v>
      </c>
      <c r="E4" s="37" t="s">
        <v>3</v>
      </c>
      <c r="F4" s="38" t="s">
        <v>4</v>
      </c>
      <c r="G4" s="107"/>
      <c r="H4" s="39" t="s">
        <v>66</v>
      </c>
      <c r="I4" s="40"/>
      <c r="J4" s="3">
        <v>1</v>
      </c>
      <c r="K4" s="3">
        <v>1</v>
      </c>
      <c r="L4" s="48">
        <v>1</v>
      </c>
      <c r="M4" s="48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48">
        <v>1</v>
      </c>
      <c r="U4" s="48">
        <v>1</v>
      </c>
      <c r="V4" s="3">
        <v>1</v>
      </c>
      <c r="W4" s="48">
        <v>1</v>
      </c>
      <c r="X4" s="48">
        <v>1</v>
      </c>
      <c r="Y4" s="48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48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/>
      <c r="AM4" s="3"/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63" t="s">
        <v>67</v>
      </c>
      <c r="BC4" s="104" t="s">
        <v>317</v>
      </c>
      <c r="BD4" s="105" t="s">
        <v>318</v>
      </c>
      <c r="BE4" s="23"/>
      <c r="BF4" s="23" t="s">
        <v>241</v>
      </c>
      <c r="BG4" s="27" t="s">
        <v>243</v>
      </c>
      <c r="BH4" s="28" t="s">
        <v>244</v>
      </c>
      <c r="BI4" s="28" t="s">
        <v>245</v>
      </c>
      <c r="BJ4" s="95" t="s">
        <v>314</v>
      </c>
    </row>
    <row r="5" spans="1:62" ht="12.75" customHeight="1" x14ac:dyDescent="0.2">
      <c r="A5" s="130">
        <v>2210</v>
      </c>
      <c r="B5" s="133" t="s">
        <v>82</v>
      </c>
      <c r="C5" s="134">
        <v>35</v>
      </c>
      <c r="D5" s="132" t="s">
        <v>255</v>
      </c>
      <c r="E5" s="132" t="s">
        <v>256</v>
      </c>
      <c r="F5" s="61" t="s">
        <v>5</v>
      </c>
      <c r="G5" s="92">
        <f t="shared" ref="G5:G68" si="0">G4+1</f>
        <v>1</v>
      </c>
      <c r="H5" s="93">
        <f t="shared" ref="H5:H68" si="1">SUM(J5:BA5)</f>
        <v>515</v>
      </c>
      <c r="I5" s="135"/>
      <c r="J5" s="19">
        <v>50</v>
      </c>
      <c r="K5" s="19">
        <v>35</v>
      </c>
      <c r="L5" s="19">
        <v>25</v>
      </c>
      <c r="M5" s="19">
        <v>45</v>
      </c>
      <c r="N5" s="19">
        <v>35</v>
      </c>
      <c r="O5" s="19">
        <v>30</v>
      </c>
      <c r="P5" s="99">
        <v>50</v>
      </c>
      <c r="Q5" s="99">
        <v>50</v>
      </c>
      <c r="R5" s="19">
        <v>35</v>
      </c>
      <c r="S5" s="19">
        <v>35</v>
      </c>
      <c r="T5" s="25">
        <v>15</v>
      </c>
      <c r="U5" s="25">
        <v>35</v>
      </c>
      <c r="V5" s="19">
        <v>40</v>
      </c>
      <c r="W5" s="19">
        <v>35</v>
      </c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94"/>
      <c r="AZ5" s="19"/>
      <c r="BA5" s="19"/>
      <c r="BB5" s="64">
        <f t="shared" ref="BB5:BB68" si="2">SUMIF(J5:BA5,"&gt;0",$J$4:$BA$4)</f>
        <v>14</v>
      </c>
      <c r="BC5" s="106">
        <f t="shared" ref="BC5:BC68" si="3">IF(BB5&gt;11,BB5,0)</f>
        <v>14</v>
      </c>
      <c r="BD5" s="6"/>
      <c r="BE5" s="21">
        <f t="shared" ref="BE5:BE68" si="4">IF(BB5&gt;4,1,0)</f>
        <v>1</v>
      </c>
      <c r="BF5" s="6"/>
      <c r="BG5" s="29"/>
      <c r="BH5" s="29"/>
      <c r="BI5" s="29"/>
      <c r="BJ5" s="137"/>
    </row>
    <row r="6" spans="1:62" s="5" customFormat="1" ht="12.75" customHeight="1" x14ac:dyDescent="0.2">
      <c r="A6" s="32">
        <v>934</v>
      </c>
      <c r="B6" s="33" t="s">
        <v>77</v>
      </c>
      <c r="C6" s="125">
        <v>35</v>
      </c>
      <c r="D6" s="25" t="s">
        <v>194</v>
      </c>
      <c r="E6" s="25" t="s">
        <v>230</v>
      </c>
      <c r="F6" s="33" t="s">
        <v>5</v>
      </c>
      <c r="G6" s="92">
        <f t="shared" si="0"/>
        <v>2</v>
      </c>
      <c r="H6" s="93">
        <f t="shared" si="1"/>
        <v>495</v>
      </c>
      <c r="I6" s="136"/>
      <c r="J6" s="19">
        <v>50</v>
      </c>
      <c r="K6" s="19">
        <v>35</v>
      </c>
      <c r="L6" s="19">
        <v>40</v>
      </c>
      <c r="M6" s="19">
        <v>25</v>
      </c>
      <c r="N6" s="19">
        <v>50</v>
      </c>
      <c r="O6" s="19">
        <v>40</v>
      </c>
      <c r="P6" s="19">
        <v>50</v>
      </c>
      <c r="Q6" s="19">
        <v>50</v>
      </c>
      <c r="R6" s="19">
        <v>45</v>
      </c>
      <c r="S6" s="19">
        <v>35</v>
      </c>
      <c r="T6" s="25"/>
      <c r="U6" s="25"/>
      <c r="V6" s="19">
        <v>40</v>
      </c>
      <c r="W6" s="19">
        <v>35</v>
      </c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94"/>
      <c r="AZ6" s="19"/>
      <c r="BA6" s="19"/>
      <c r="BB6" s="64">
        <f t="shared" si="2"/>
        <v>12</v>
      </c>
      <c r="BC6" s="106">
        <f t="shared" si="3"/>
        <v>12</v>
      </c>
      <c r="BD6" s="6"/>
      <c r="BE6" s="21">
        <f t="shared" si="4"/>
        <v>1</v>
      </c>
      <c r="BF6" s="6"/>
      <c r="BG6" s="29"/>
      <c r="BH6" s="29"/>
      <c r="BI6" s="29"/>
      <c r="BJ6" s="137"/>
    </row>
    <row r="7" spans="1:62" s="5" customFormat="1" ht="12.75" customHeight="1" x14ac:dyDescent="0.2">
      <c r="A7" s="17">
        <v>5501</v>
      </c>
      <c r="B7" s="54" t="s">
        <v>319</v>
      </c>
      <c r="C7" s="66">
        <v>35</v>
      </c>
      <c r="D7" s="19" t="s">
        <v>115</v>
      </c>
      <c r="E7" s="19" t="s">
        <v>20</v>
      </c>
      <c r="F7" s="18" t="s">
        <v>5</v>
      </c>
      <c r="G7" s="92">
        <f t="shared" si="0"/>
        <v>3</v>
      </c>
      <c r="H7" s="93">
        <f t="shared" si="1"/>
        <v>455</v>
      </c>
      <c r="I7" s="44"/>
      <c r="J7" s="19">
        <v>45</v>
      </c>
      <c r="K7" s="19">
        <v>35</v>
      </c>
      <c r="L7" s="19">
        <v>40</v>
      </c>
      <c r="M7" s="19">
        <v>25</v>
      </c>
      <c r="N7" s="19">
        <v>25</v>
      </c>
      <c r="O7" s="19">
        <v>20</v>
      </c>
      <c r="P7" s="19">
        <v>35</v>
      </c>
      <c r="Q7" s="19">
        <v>40</v>
      </c>
      <c r="R7" s="19">
        <v>35</v>
      </c>
      <c r="S7" s="19">
        <v>35</v>
      </c>
      <c r="T7" s="25">
        <v>35</v>
      </c>
      <c r="U7" s="25">
        <v>35</v>
      </c>
      <c r="V7" s="19">
        <v>25</v>
      </c>
      <c r="W7" s="19">
        <v>25</v>
      </c>
      <c r="X7" s="19"/>
      <c r="Y7" s="19"/>
      <c r="Z7" s="19"/>
      <c r="AA7" s="19"/>
      <c r="AB7" s="19"/>
      <c r="AC7" s="19"/>
      <c r="AD7" s="19"/>
      <c r="AE7" s="19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21"/>
      <c r="AZ7" s="16"/>
      <c r="BA7" s="16"/>
      <c r="BB7" s="64">
        <f t="shared" si="2"/>
        <v>14</v>
      </c>
      <c r="BC7" s="106">
        <f t="shared" si="3"/>
        <v>14</v>
      </c>
      <c r="BD7" s="121">
        <f>SUM(BC7:BC11)</f>
        <v>68</v>
      </c>
      <c r="BE7" s="21">
        <f t="shared" si="4"/>
        <v>1</v>
      </c>
      <c r="BF7" s="16">
        <v>5</v>
      </c>
      <c r="BG7" s="18"/>
      <c r="BH7" s="18"/>
      <c r="BI7" s="18"/>
      <c r="BJ7" s="138">
        <f>AVERAGE(BD7/BF7)</f>
        <v>13.6</v>
      </c>
    </row>
    <row r="8" spans="1:62" s="5" customFormat="1" ht="12.75" customHeight="1" x14ac:dyDescent="0.2">
      <c r="A8" s="32">
        <v>2705</v>
      </c>
      <c r="B8" s="53" t="s">
        <v>277</v>
      </c>
      <c r="C8" s="66">
        <v>35</v>
      </c>
      <c r="D8" s="124" t="s">
        <v>278</v>
      </c>
      <c r="E8" s="124" t="s">
        <v>59</v>
      </c>
      <c r="F8" s="53" t="s">
        <v>5</v>
      </c>
      <c r="G8" s="92">
        <f t="shared" si="0"/>
        <v>4</v>
      </c>
      <c r="H8" s="93">
        <f t="shared" si="1"/>
        <v>430</v>
      </c>
      <c r="I8" s="9"/>
      <c r="J8" s="19">
        <v>25</v>
      </c>
      <c r="K8" s="19">
        <v>20</v>
      </c>
      <c r="L8" s="19">
        <v>30</v>
      </c>
      <c r="M8" s="19">
        <v>35</v>
      </c>
      <c r="N8" s="19">
        <v>20</v>
      </c>
      <c r="O8" s="19">
        <v>30</v>
      </c>
      <c r="P8" s="99">
        <v>35</v>
      </c>
      <c r="Q8" s="99">
        <v>45</v>
      </c>
      <c r="R8" s="19">
        <v>30</v>
      </c>
      <c r="S8" s="19">
        <v>40</v>
      </c>
      <c r="T8" s="25">
        <v>20</v>
      </c>
      <c r="U8" s="25">
        <v>20</v>
      </c>
      <c r="V8" s="19">
        <v>35</v>
      </c>
      <c r="W8" s="98">
        <v>45</v>
      </c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94"/>
      <c r="AZ8" s="19"/>
      <c r="BA8" s="19"/>
      <c r="BB8" s="64">
        <f t="shared" si="2"/>
        <v>14</v>
      </c>
      <c r="BC8" s="106">
        <f t="shared" si="3"/>
        <v>14</v>
      </c>
      <c r="BD8" s="6"/>
      <c r="BE8" s="21">
        <f t="shared" si="4"/>
        <v>1</v>
      </c>
      <c r="BF8" s="6"/>
      <c r="BG8" s="18"/>
      <c r="BH8" s="18"/>
      <c r="BI8" s="18"/>
      <c r="BJ8" s="137"/>
    </row>
    <row r="9" spans="1:62" ht="12.75" customHeight="1" x14ac:dyDescent="0.2">
      <c r="A9" s="17">
        <v>5502</v>
      </c>
      <c r="B9" s="54" t="s">
        <v>319</v>
      </c>
      <c r="C9" s="66">
        <v>35</v>
      </c>
      <c r="D9" s="19" t="s">
        <v>115</v>
      </c>
      <c r="E9" s="19" t="s">
        <v>103</v>
      </c>
      <c r="F9" s="18" t="s">
        <v>5</v>
      </c>
      <c r="G9" s="92">
        <f t="shared" si="0"/>
        <v>5</v>
      </c>
      <c r="H9" s="93">
        <f t="shared" si="1"/>
        <v>430</v>
      </c>
      <c r="I9" s="44"/>
      <c r="J9" s="19">
        <v>45</v>
      </c>
      <c r="K9" s="19">
        <v>15</v>
      </c>
      <c r="L9" s="19">
        <v>20</v>
      </c>
      <c r="M9" s="19">
        <v>30</v>
      </c>
      <c r="N9" s="19">
        <v>25</v>
      </c>
      <c r="O9" s="19">
        <v>20</v>
      </c>
      <c r="P9" s="19">
        <v>35</v>
      </c>
      <c r="Q9" s="19">
        <v>25</v>
      </c>
      <c r="R9" s="19">
        <v>35</v>
      </c>
      <c r="S9" s="19">
        <v>35</v>
      </c>
      <c r="T9" s="25">
        <v>40</v>
      </c>
      <c r="U9" s="25">
        <v>40</v>
      </c>
      <c r="V9" s="19">
        <v>35</v>
      </c>
      <c r="W9" s="19">
        <v>30</v>
      </c>
      <c r="X9" s="19"/>
      <c r="Y9" s="19"/>
      <c r="Z9" s="19"/>
      <c r="AA9" s="19"/>
      <c r="AB9" s="19"/>
      <c r="AC9" s="19"/>
      <c r="AD9" s="19"/>
      <c r="AE9" s="19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21"/>
      <c r="AZ9" s="16"/>
      <c r="BA9" s="16"/>
      <c r="BB9" s="64">
        <f t="shared" si="2"/>
        <v>14</v>
      </c>
      <c r="BC9" s="106">
        <f t="shared" si="3"/>
        <v>14</v>
      </c>
      <c r="BD9" s="16"/>
      <c r="BE9" s="21">
        <f t="shared" si="4"/>
        <v>1</v>
      </c>
      <c r="BF9" s="16"/>
      <c r="BG9" s="18"/>
      <c r="BH9" s="18"/>
      <c r="BI9" s="18"/>
      <c r="BJ9" s="138"/>
    </row>
    <row r="10" spans="1:62" ht="12.75" customHeight="1" x14ac:dyDescent="0.2">
      <c r="A10" s="32">
        <v>5208</v>
      </c>
      <c r="B10" s="53" t="s">
        <v>210</v>
      </c>
      <c r="C10" s="66">
        <v>22</v>
      </c>
      <c r="D10" s="25" t="s">
        <v>213</v>
      </c>
      <c r="E10" s="25" t="s">
        <v>214</v>
      </c>
      <c r="F10" s="33" t="s">
        <v>5</v>
      </c>
      <c r="G10" s="92">
        <f t="shared" si="0"/>
        <v>6</v>
      </c>
      <c r="H10" s="93">
        <f t="shared" si="1"/>
        <v>415</v>
      </c>
      <c r="I10" s="51"/>
      <c r="J10" s="19">
        <v>20</v>
      </c>
      <c r="K10" s="19">
        <v>30</v>
      </c>
      <c r="L10" s="19">
        <v>20</v>
      </c>
      <c r="M10" s="19">
        <v>50</v>
      </c>
      <c r="N10" s="19">
        <v>25</v>
      </c>
      <c r="O10" s="19">
        <v>45</v>
      </c>
      <c r="P10" s="19">
        <v>15</v>
      </c>
      <c r="Q10" s="19">
        <v>40</v>
      </c>
      <c r="R10" s="19">
        <v>20</v>
      </c>
      <c r="S10" s="19">
        <v>25</v>
      </c>
      <c r="T10" s="25">
        <v>50</v>
      </c>
      <c r="U10" s="25">
        <v>35</v>
      </c>
      <c r="V10" s="19">
        <v>20</v>
      </c>
      <c r="W10" s="19">
        <v>20</v>
      </c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94"/>
      <c r="AZ10" s="19"/>
      <c r="BA10" s="19"/>
      <c r="BB10" s="64">
        <f t="shared" si="2"/>
        <v>14</v>
      </c>
      <c r="BC10" s="106">
        <f t="shared" si="3"/>
        <v>14</v>
      </c>
      <c r="BD10" s="6"/>
      <c r="BE10" s="21">
        <f t="shared" si="4"/>
        <v>1</v>
      </c>
      <c r="BF10" s="6"/>
      <c r="BG10" s="29"/>
      <c r="BH10" s="29"/>
      <c r="BI10" s="29"/>
      <c r="BJ10" s="137"/>
    </row>
    <row r="11" spans="1:62" ht="12.75" customHeight="1" x14ac:dyDescent="0.2">
      <c r="A11" s="32">
        <v>4014</v>
      </c>
      <c r="B11" s="53" t="s">
        <v>106</v>
      </c>
      <c r="C11" s="66">
        <v>22</v>
      </c>
      <c r="D11" s="25" t="s">
        <v>121</v>
      </c>
      <c r="E11" s="25" t="s">
        <v>122</v>
      </c>
      <c r="F11" s="53" t="s">
        <v>5</v>
      </c>
      <c r="G11" s="92">
        <f t="shared" si="0"/>
        <v>7</v>
      </c>
      <c r="H11" s="93">
        <f t="shared" si="1"/>
        <v>405</v>
      </c>
      <c r="I11" s="9"/>
      <c r="J11" s="19">
        <v>30</v>
      </c>
      <c r="K11" s="19">
        <v>30</v>
      </c>
      <c r="L11" s="19">
        <v>20</v>
      </c>
      <c r="M11" s="19">
        <v>30</v>
      </c>
      <c r="N11" s="19">
        <v>50</v>
      </c>
      <c r="O11" s="19">
        <v>40</v>
      </c>
      <c r="P11" s="99">
        <v>45</v>
      </c>
      <c r="Q11" s="99">
        <v>35</v>
      </c>
      <c r="R11" s="19">
        <v>25</v>
      </c>
      <c r="S11" s="19">
        <v>40</v>
      </c>
      <c r="T11" s="25"/>
      <c r="U11" s="25"/>
      <c r="V11" s="19">
        <v>20</v>
      </c>
      <c r="W11" s="19">
        <v>40</v>
      </c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94"/>
      <c r="AZ11" s="19"/>
      <c r="BA11" s="19"/>
      <c r="BB11" s="64">
        <f t="shared" si="2"/>
        <v>12</v>
      </c>
      <c r="BC11" s="106">
        <f t="shared" si="3"/>
        <v>12</v>
      </c>
      <c r="BD11" s="6"/>
      <c r="BE11" s="21">
        <f t="shared" si="4"/>
        <v>1</v>
      </c>
      <c r="BF11" s="6"/>
      <c r="BG11" s="30"/>
      <c r="BH11" s="30"/>
      <c r="BI11" s="30"/>
      <c r="BJ11" s="137"/>
    </row>
    <row r="12" spans="1:62" ht="12.75" customHeight="1" x14ac:dyDescent="0.2">
      <c r="A12" s="32">
        <v>5202</v>
      </c>
      <c r="B12" s="53" t="s">
        <v>210</v>
      </c>
      <c r="C12" s="66">
        <v>22</v>
      </c>
      <c r="D12" s="25" t="s">
        <v>211</v>
      </c>
      <c r="E12" s="25" t="s">
        <v>212</v>
      </c>
      <c r="F12" s="33" t="s">
        <v>5</v>
      </c>
      <c r="G12" s="92">
        <f t="shared" si="0"/>
        <v>8</v>
      </c>
      <c r="H12" s="93">
        <f t="shared" si="1"/>
        <v>395</v>
      </c>
      <c r="I12" s="51"/>
      <c r="J12" s="19">
        <v>15</v>
      </c>
      <c r="K12" s="19">
        <v>20</v>
      </c>
      <c r="L12" s="19">
        <v>30</v>
      </c>
      <c r="M12" s="19">
        <v>50</v>
      </c>
      <c r="N12" s="19">
        <v>20</v>
      </c>
      <c r="O12" s="19">
        <v>20</v>
      </c>
      <c r="P12" s="99">
        <v>45</v>
      </c>
      <c r="Q12" s="99">
        <v>35</v>
      </c>
      <c r="R12" s="19">
        <v>40</v>
      </c>
      <c r="S12" s="19">
        <v>25</v>
      </c>
      <c r="T12" s="25">
        <v>35</v>
      </c>
      <c r="U12" s="25">
        <v>20</v>
      </c>
      <c r="V12" s="19">
        <v>20</v>
      </c>
      <c r="W12" s="19">
        <v>20</v>
      </c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94"/>
      <c r="AZ12" s="19"/>
      <c r="BA12" s="19"/>
      <c r="BB12" s="64">
        <f t="shared" si="2"/>
        <v>14</v>
      </c>
      <c r="BC12" s="106">
        <f t="shared" si="3"/>
        <v>14</v>
      </c>
      <c r="BD12" s="21">
        <f>SUM(BC12:BC27)</f>
        <v>119</v>
      </c>
      <c r="BE12" s="21">
        <f t="shared" si="4"/>
        <v>1</v>
      </c>
      <c r="BF12" s="6">
        <v>16</v>
      </c>
      <c r="BG12" s="29"/>
      <c r="BH12" s="29"/>
      <c r="BI12" s="18"/>
      <c r="BJ12" s="137">
        <f>AVERAGE(BD12/BF12)</f>
        <v>7.4375</v>
      </c>
    </row>
    <row r="13" spans="1:62" s="5" customFormat="1" ht="12.75" customHeight="1" x14ac:dyDescent="0.2">
      <c r="A13" s="32">
        <v>4802</v>
      </c>
      <c r="B13" s="53" t="s">
        <v>155</v>
      </c>
      <c r="C13" s="66">
        <v>35</v>
      </c>
      <c r="D13" s="25" t="s">
        <v>126</v>
      </c>
      <c r="E13" s="25" t="s">
        <v>127</v>
      </c>
      <c r="F13" s="53" t="s">
        <v>5</v>
      </c>
      <c r="G13" s="92">
        <f t="shared" si="0"/>
        <v>9</v>
      </c>
      <c r="H13" s="93">
        <f t="shared" si="1"/>
        <v>370</v>
      </c>
      <c r="I13" s="51"/>
      <c r="J13" s="19">
        <v>35</v>
      </c>
      <c r="K13" s="19">
        <v>40</v>
      </c>
      <c r="L13" s="19">
        <v>20</v>
      </c>
      <c r="M13" s="19">
        <v>20</v>
      </c>
      <c r="N13" s="19">
        <v>30</v>
      </c>
      <c r="O13" s="19">
        <v>30</v>
      </c>
      <c r="P13" s="99">
        <v>35</v>
      </c>
      <c r="Q13" s="99">
        <v>45</v>
      </c>
      <c r="R13" s="19">
        <v>35</v>
      </c>
      <c r="S13" s="19">
        <v>40</v>
      </c>
      <c r="T13" s="25">
        <v>20</v>
      </c>
      <c r="U13" s="25">
        <v>20</v>
      </c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94"/>
      <c r="AZ13" s="19"/>
      <c r="BA13" s="19"/>
      <c r="BB13" s="64">
        <f t="shared" si="2"/>
        <v>12</v>
      </c>
      <c r="BC13" s="106">
        <f t="shared" si="3"/>
        <v>12</v>
      </c>
      <c r="BD13" s="21">
        <f>SUM(BC13:BC22)</f>
        <v>67</v>
      </c>
      <c r="BE13" s="21">
        <f t="shared" si="4"/>
        <v>1</v>
      </c>
      <c r="BF13" s="6">
        <v>10</v>
      </c>
      <c r="BG13" s="29"/>
      <c r="BH13" s="18"/>
      <c r="BI13" s="29"/>
      <c r="BJ13" s="137">
        <f>AVERAGE(BD13/BF13)</f>
        <v>6.7</v>
      </c>
    </row>
    <row r="14" spans="1:62" s="5" customFormat="1" ht="12.75" customHeight="1" x14ac:dyDescent="0.2">
      <c r="A14" s="32">
        <v>4805</v>
      </c>
      <c r="B14" s="53" t="s">
        <v>155</v>
      </c>
      <c r="C14" s="66">
        <v>35</v>
      </c>
      <c r="D14" s="124" t="s">
        <v>147</v>
      </c>
      <c r="E14" s="124" t="s">
        <v>21</v>
      </c>
      <c r="F14" s="53" t="s">
        <v>5</v>
      </c>
      <c r="G14" s="92">
        <f t="shared" si="0"/>
        <v>10</v>
      </c>
      <c r="H14" s="93">
        <f t="shared" si="1"/>
        <v>355</v>
      </c>
      <c r="I14" s="51"/>
      <c r="J14" s="19"/>
      <c r="K14" s="19"/>
      <c r="L14" s="19">
        <v>40</v>
      </c>
      <c r="M14" s="19">
        <v>25</v>
      </c>
      <c r="N14" s="19"/>
      <c r="O14" s="19">
        <v>35</v>
      </c>
      <c r="P14" s="19"/>
      <c r="Q14" s="19">
        <v>35</v>
      </c>
      <c r="R14" s="19">
        <v>35</v>
      </c>
      <c r="S14" s="19">
        <v>35</v>
      </c>
      <c r="T14" s="25">
        <v>35</v>
      </c>
      <c r="U14" s="25">
        <v>25</v>
      </c>
      <c r="V14" s="98">
        <v>50</v>
      </c>
      <c r="W14" s="19">
        <v>40</v>
      </c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94"/>
      <c r="AZ14" s="19"/>
      <c r="BA14" s="19"/>
      <c r="BB14" s="64">
        <f t="shared" si="2"/>
        <v>10</v>
      </c>
      <c r="BC14" s="106">
        <f t="shared" si="3"/>
        <v>0</v>
      </c>
      <c r="BD14" s="6"/>
      <c r="BE14" s="21">
        <f t="shared" si="4"/>
        <v>1</v>
      </c>
      <c r="BF14" s="6"/>
      <c r="BG14" s="29"/>
      <c r="BH14" s="29"/>
      <c r="BI14" s="29"/>
      <c r="BJ14" s="137"/>
    </row>
    <row r="15" spans="1:62" s="5" customFormat="1" ht="12.75" customHeight="1" x14ac:dyDescent="0.2">
      <c r="A15" s="32">
        <v>906</v>
      </c>
      <c r="B15" s="53" t="s">
        <v>77</v>
      </c>
      <c r="C15" s="66">
        <v>35</v>
      </c>
      <c r="D15" s="100" t="s">
        <v>30</v>
      </c>
      <c r="E15" s="100" t="s">
        <v>25</v>
      </c>
      <c r="F15" s="53" t="s">
        <v>5</v>
      </c>
      <c r="G15" s="92">
        <f t="shared" si="0"/>
        <v>11</v>
      </c>
      <c r="H15" s="93">
        <f t="shared" si="1"/>
        <v>335</v>
      </c>
      <c r="I15" s="51"/>
      <c r="J15" s="19">
        <v>25</v>
      </c>
      <c r="K15" s="19">
        <v>20</v>
      </c>
      <c r="L15" s="19">
        <v>20</v>
      </c>
      <c r="M15" s="19">
        <v>20</v>
      </c>
      <c r="N15" s="19">
        <v>35</v>
      </c>
      <c r="O15" s="19">
        <v>20</v>
      </c>
      <c r="P15" s="19">
        <v>20</v>
      </c>
      <c r="Q15" s="19">
        <v>35</v>
      </c>
      <c r="R15" s="19">
        <v>20</v>
      </c>
      <c r="S15" s="19">
        <v>20</v>
      </c>
      <c r="T15" s="25">
        <v>30</v>
      </c>
      <c r="U15" s="25">
        <v>25</v>
      </c>
      <c r="V15" s="19">
        <v>20</v>
      </c>
      <c r="W15" s="19">
        <v>25</v>
      </c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94"/>
      <c r="AZ15" s="19"/>
      <c r="BA15" s="19"/>
      <c r="BB15" s="64">
        <f t="shared" si="2"/>
        <v>14</v>
      </c>
      <c r="BC15" s="106">
        <f t="shared" si="3"/>
        <v>14</v>
      </c>
      <c r="BD15" s="6"/>
      <c r="BE15" s="21">
        <f t="shared" si="4"/>
        <v>1</v>
      </c>
      <c r="BF15" s="6"/>
      <c r="BG15" s="29"/>
      <c r="BH15" s="29"/>
      <c r="BI15" s="29"/>
      <c r="BJ15" s="137"/>
    </row>
    <row r="16" spans="1:62" s="5" customFormat="1" ht="12.75" customHeight="1" x14ac:dyDescent="0.2">
      <c r="A16" s="32">
        <v>4001</v>
      </c>
      <c r="B16" s="53" t="s">
        <v>106</v>
      </c>
      <c r="C16" s="66">
        <v>22</v>
      </c>
      <c r="D16" s="25" t="s">
        <v>107</v>
      </c>
      <c r="E16" s="25" t="s">
        <v>202</v>
      </c>
      <c r="F16" s="33" t="s">
        <v>5</v>
      </c>
      <c r="G16" s="92">
        <f t="shared" si="0"/>
        <v>12</v>
      </c>
      <c r="H16" s="93">
        <f t="shared" si="1"/>
        <v>325</v>
      </c>
      <c r="I16" s="51"/>
      <c r="J16" s="19">
        <v>30</v>
      </c>
      <c r="K16" s="19">
        <v>25</v>
      </c>
      <c r="L16" s="19">
        <v>30</v>
      </c>
      <c r="M16" s="19">
        <v>20</v>
      </c>
      <c r="N16" s="19">
        <v>45</v>
      </c>
      <c r="O16" s="19">
        <v>40</v>
      </c>
      <c r="P16" s="19"/>
      <c r="Q16" s="19"/>
      <c r="R16" s="19">
        <v>35</v>
      </c>
      <c r="S16" s="19">
        <v>50</v>
      </c>
      <c r="T16" s="25">
        <v>15</v>
      </c>
      <c r="U16" s="25">
        <v>35</v>
      </c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94"/>
      <c r="AZ16" s="19"/>
      <c r="BA16" s="19"/>
      <c r="BB16" s="64">
        <f t="shared" si="2"/>
        <v>10</v>
      </c>
      <c r="BC16" s="106">
        <f t="shared" si="3"/>
        <v>0</v>
      </c>
      <c r="BD16" s="21">
        <f>SUM(BC16:BC22)</f>
        <v>41</v>
      </c>
      <c r="BE16" s="21">
        <f t="shared" si="4"/>
        <v>1</v>
      </c>
      <c r="BF16" s="6">
        <v>12</v>
      </c>
      <c r="BG16" s="29"/>
      <c r="BH16" s="29"/>
      <c r="BI16" s="29"/>
      <c r="BJ16" s="137">
        <f>AVERAGE(BD16/BF16)</f>
        <v>3.4166666666666665</v>
      </c>
    </row>
    <row r="17" spans="1:62" s="5" customFormat="1" ht="12.75" customHeight="1" x14ac:dyDescent="0.2">
      <c r="A17" s="32">
        <v>907</v>
      </c>
      <c r="B17" s="53" t="s">
        <v>78</v>
      </c>
      <c r="C17" s="66">
        <v>35</v>
      </c>
      <c r="D17" s="100" t="s">
        <v>31</v>
      </c>
      <c r="E17" s="100" t="s">
        <v>32</v>
      </c>
      <c r="F17" s="53" t="s">
        <v>5</v>
      </c>
      <c r="G17" s="92">
        <f t="shared" si="0"/>
        <v>13</v>
      </c>
      <c r="H17" s="93">
        <f t="shared" si="1"/>
        <v>310</v>
      </c>
      <c r="I17" s="10"/>
      <c r="J17" s="19">
        <v>25</v>
      </c>
      <c r="K17" s="19">
        <v>10</v>
      </c>
      <c r="L17" s="19">
        <v>35</v>
      </c>
      <c r="M17" s="19">
        <v>20</v>
      </c>
      <c r="N17" s="19">
        <v>10</v>
      </c>
      <c r="O17" s="19">
        <v>20</v>
      </c>
      <c r="P17" s="19">
        <v>25</v>
      </c>
      <c r="Q17" s="19">
        <v>25</v>
      </c>
      <c r="R17" s="19">
        <v>20</v>
      </c>
      <c r="S17" s="19">
        <v>40</v>
      </c>
      <c r="T17" s="25">
        <v>30</v>
      </c>
      <c r="U17" s="25">
        <v>25</v>
      </c>
      <c r="V17" s="19">
        <v>10</v>
      </c>
      <c r="W17" s="19">
        <v>15</v>
      </c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94"/>
      <c r="AZ17" s="19"/>
      <c r="BA17" s="19"/>
      <c r="BB17" s="64">
        <f t="shared" si="2"/>
        <v>14</v>
      </c>
      <c r="BC17" s="106">
        <f t="shared" si="3"/>
        <v>14</v>
      </c>
      <c r="BD17" s="6"/>
      <c r="BE17" s="21">
        <f t="shared" si="4"/>
        <v>1</v>
      </c>
      <c r="BF17" s="6"/>
      <c r="BG17" s="29"/>
      <c r="BH17" s="29"/>
      <c r="BI17" s="29"/>
      <c r="BJ17" s="137"/>
    </row>
    <row r="18" spans="1:62" s="5" customFormat="1" ht="12.75" customHeight="1" x14ac:dyDescent="0.2">
      <c r="A18" s="32">
        <v>901</v>
      </c>
      <c r="B18" s="53" t="s">
        <v>77</v>
      </c>
      <c r="C18" s="66">
        <v>35</v>
      </c>
      <c r="D18" s="100" t="s">
        <v>28</v>
      </c>
      <c r="E18" s="100" t="s">
        <v>18</v>
      </c>
      <c r="F18" s="53" t="s">
        <v>5</v>
      </c>
      <c r="G18" s="92">
        <f t="shared" si="0"/>
        <v>14</v>
      </c>
      <c r="H18" s="93">
        <f t="shared" si="1"/>
        <v>295</v>
      </c>
      <c r="I18" s="10"/>
      <c r="J18" s="19">
        <v>15</v>
      </c>
      <c r="K18" s="19">
        <v>45</v>
      </c>
      <c r="L18" s="19">
        <v>15</v>
      </c>
      <c r="M18" s="19">
        <v>20</v>
      </c>
      <c r="N18" s="19">
        <v>15</v>
      </c>
      <c r="O18" s="19">
        <v>10</v>
      </c>
      <c r="P18" s="19">
        <v>20</v>
      </c>
      <c r="Q18" s="19">
        <v>35</v>
      </c>
      <c r="R18" s="19">
        <v>20</v>
      </c>
      <c r="S18" s="19">
        <v>25</v>
      </c>
      <c r="T18" s="25">
        <v>25</v>
      </c>
      <c r="U18" s="25">
        <v>20</v>
      </c>
      <c r="V18" s="19">
        <v>15</v>
      </c>
      <c r="W18" s="19">
        <v>15</v>
      </c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94"/>
      <c r="AZ18" s="19"/>
      <c r="BA18" s="19"/>
      <c r="BB18" s="64">
        <f t="shared" si="2"/>
        <v>14</v>
      </c>
      <c r="BC18" s="106">
        <f t="shared" si="3"/>
        <v>14</v>
      </c>
      <c r="BD18" s="21">
        <f>SUM(BC18:BC41)</f>
        <v>105</v>
      </c>
      <c r="BE18" s="21">
        <f t="shared" si="4"/>
        <v>1</v>
      </c>
      <c r="BF18" s="21">
        <v>24</v>
      </c>
      <c r="BG18" s="18"/>
      <c r="BH18" s="18"/>
      <c r="BI18" s="18"/>
      <c r="BJ18" s="137">
        <f>AVERAGE(BD18/BF18)</f>
        <v>4.375</v>
      </c>
    </row>
    <row r="19" spans="1:62" s="5" customFormat="1" ht="12.75" customHeight="1" x14ac:dyDescent="0.2">
      <c r="A19" s="32">
        <v>4803</v>
      </c>
      <c r="B19" s="53" t="s">
        <v>155</v>
      </c>
      <c r="C19" s="66">
        <v>35</v>
      </c>
      <c r="D19" s="25" t="s">
        <v>146</v>
      </c>
      <c r="E19" s="25" t="s">
        <v>135</v>
      </c>
      <c r="F19" s="53" t="s">
        <v>5</v>
      </c>
      <c r="G19" s="92">
        <f t="shared" si="0"/>
        <v>15</v>
      </c>
      <c r="H19" s="93">
        <f t="shared" si="1"/>
        <v>295</v>
      </c>
      <c r="I19" s="51"/>
      <c r="J19" s="19"/>
      <c r="K19" s="19"/>
      <c r="L19" s="19">
        <v>40</v>
      </c>
      <c r="M19" s="19">
        <v>20</v>
      </c>
      <c r="N19" s="19">
        <v>25</v>
      </c>
      <c r="O19" s="19">
        <v>25</v>
      </c>
      <c r="P19" s="19"/>
      <c r="Q19" s="19"/>
      <c r="R19" s="19">
        <v>20</v>
      </c>
      <c r="S19" s="19">
        <v>25</v>
      </c>
      <c r="T19" s="25">
        <v>30</v>
      </c>
      <c r="U19" s="25">
        <v>50</v>
      </c>
      <c r="V19" s="19">
        <v>25</v>
      </c>
      <c r="W19" s="19">
        <v>35</v>
      </c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94"/>
      <c r="AZ19" s="19"/>
      <c r="BA19" s="19"/>
      <c r="BB19" s="64">
        <f t="shared" si="2"/>
        <v>10</v>
      </c>
      <c r="BC19" s="106">
        <f t="shared" si="3"/>
        <v>0</v>
      </c>
      <c r="BD19" s="6"/>
      <c r="BE19" s="21">
        <f t="shared" si="4"/>
        <v>1</v>
      </c>
      <c r="BF19" s="6"/>
      <c r="BG19" s="30"/>
      <c r="BH19" s="30"/>
      <c r="BI19" s="30"/>
      <c r="BJ19" s="137"/>
    </row>
    <row r="20" spans="1:62" s="5" customFormat="1" ht="12.75" customHeight="1" x14ac:dyDescent="0.2">
      <c r="A20" s="32">
        <v>4825</v>
      </c>
      <c r="B20" s="53" t="s">
        <v>155</v>
      </c>
      <c r="C20" s="66">
        <v>35</v>
      </c>
      <c r="D20" s="25" t="s">
        <v>239</v>
      </c>
      <c r="E20" s="25" t="s">
        <v>27</v>
      </c>
      <c r="F20" s="33" t="s">
        <v>5</v>
      </c>
      <c r="G20" s="92">
        <f t="shared" si="0"/>
        <v>16</v>
      </c>
      <c r="H20" s="93">
        <f t="shared" si="1"/>
        <v>290</v>
      </c>
      <c r="I20" s="51"/>
      <c r="J20" s="19"/>
      <c r="K20" s="19"/>
      <c r="L20" s="19">
        <v>50</v>
      </c>
      <c r="M20" s="19">
        <v>35</v>
      </c>
      <c r="N20" s="19">
        <v>35</v>
      </c>
      <c r="O20" s="19">
        <v>35</v>
      </c>
      <c r="P20" s="19"/>
      <c r="Q20" s="19"/>
      <c r="R20" s="19">
        <v>35</v>
      </c>
      <c r="S20" s="19">
        <v>40</v>
      </c>
      <c r="T20" s="25"/>
      <c r="U20" s="25"/>
      <c r="V20" s="19">
        <v>25</v>
      </c>
      <c r="W20" s="19">
        <v>35</v>
      </c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94"/>
      <c r="AZ20" s="19"/>
      <c r="BA20" s="19"/>
      <c r="BB20" s="64">
        <f t="shared" si="2"/>
        <v>8</v>
      </c>
      <c r="BC20" s="106">
        <f t="shared" si="3"/>
        <v>0</v>
      </c>
      <c r="BD20" s="6"/>
      <c r="BE20" s="21">
        <f t="shared" si="4"/>
        <v>1</v>
      </c>
      <c r="BF20" s="6"/>
      <c r="BG20" s="18"/>
      <c r="BH20" s="18"/>
      <c r="BI20" s="18"/>
      <c r="BJ20" s="137"/>
    </row>
    <row r="21" spans="1:62" s="5" customFormat="1" ht="12.75" customHeight="1" x14ac:dyDescent="0.2">
      <c r="A21" s="32">
        <v>2302</v>
      </c>
      <c r="B21" s="53" t="s">
        <v>83</v>
      </c>
      <c r="C21" s="66">
        <v>35</v>
      </c>
      <c r="D21" s="100" t="s">
        <v>53</v>
      </c>
      <c r="E21" s="100" t="s">
        <v>275</v>
      </c>
      <c r="F21" s="53" t="s">
        <v>5</v>
      </c>
      <c r="G21" s="92">
        <f t="shared" si="0"/>
        <v>17</v>
      </c>
      <c r="H21" s="93">
        <f t="shared" si="1"/>
        <v>285</v>
      </c>
      <c r="I21" s="51"/>
      <c r="J21" s="19">
        <v>20</v>
      </c>
      <c r="K21" s="19">
        <v>35</v>
      </c>
      <c r="L21" s="19"/>
      <c r="M21" s="19"/>
      <c r="N21" s="19">
        <v>25</v>
      </c>
      <c r="O21" s="19">
        <v>40</v>
      </c>
      <c r="P21" s="19">
        <v>35</v>
      </c>
      <c r="Q21" s="19">
        <v>25</v>
      </c>
      <c r="R21" s="19">
        <v>25</v>
      </c>
      <c r="S21" s="19">
        <v>35</v>
      </c>
      <c r="T21" s="25">
        <v>25</v>
      </c>
      <c r="U21" s="25">
        <v>20</v>
      </c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94"/>
      <c r="AZ21" s="19"/>
      <c r="BA21" s="19"/>
      <c r="BB21" s="64">
        <f t="shared" si="2"/>
        <v>10</v>
      </c>
      <c r="BC21" s="106">
        <f t="shared" si="3"/>
        <v>0</v>
      </c>
      <c r="BD21" s="6"/>
      <c r="BE21" s="21">
        <f t="shared" si="4"/>
        <v>1</v>
      </c>
      <c r="BF21" s="6"/>
      <c r="BG21" s="29"/>
      <c r="BH21" s="29"/>
      <c r="BI21" s="29"/>
      <c r="BJ21" s="137"/>
    </row>
    <row r="22" spans="1:62" s="5" customFormat="1" ht="12.75" customHeight="1" x14ac:dyDescent="0.2">
      <c r="A22" s="32">
        <v>4534</v>
      </c>
      <c r="B22" s="53" t="s">
        <v>154</v>
      </c>
      <c r="C22" s="66">
        <v>35</v>
      </c>
      <c r="D22" s="100" t="s">
        <v>305</v>
      </c>
      <c r="E22" s="100" t="s">
        <v>177</v>
      </c>
      <c r="F22" s="53" t="s">
        <v>5</v>
      </c>
      <c r="G22" s="92">
        <f t="shared" si="0"/>
        <v>18</v>
      </c>
      <c r="H22" s="93">
        <f t="shared" si="1"/>
        <v>285</v>
      </c>
      <c r="I22" s="51"/>
      <c r="J22" s="19"/>
      <c r="K22" s="19">
        <v>25</v>
      </c>
      <c r="L22" s="19">
        <v>15</v>
      </c>
      <c r="M22" s="19">
        <v>20</v>
      </c>
      <c r="N22" s="19">
        <v>10</v>
      </c>
      <c r="O22" s="19">
        <v>25</v>
      </c>
      <c r="P22" s="19">
        <v>30</v>
      </c>
      <c r="Q22" s="19">
        <v>15</v>
      </c>
      <c r="R22" s="19">
        <v>20</v>
      </c>
      <c r="S22" s="19">
        <v>30</v>
      </c>
      <c r="T22" s="25">
        <v>15</v>
      </c>
      <c r="U22" s="25">
        <v>35</v>
      </c>
      <c r="V22" s="19">
        <v>20</v>
      </c>
      <c r="W22" s="19">
        <v>25</v>
      </c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94"/>
      <c r="AZ22" s="19"/>
      <c r="BA22" s="19"/>
      <c r="BB22" s="64">
        <f t="shared" si="2"/>
        <v>13</v>
      </c>
      <c r="BC22" s="106">
        <f t="shared" si="3"/>
        <v>13</v>
      </c>
      <c r="BD22" s="6"/>
      <c r="BE22" s="21">
        <f t="shared" si="4"/>
        <v>1</v>
      </c>
      <c r="BF22" s="6"/>
      <c r="BG22" s="30"/>
      <c r="BH22" s="30"/>
      <c r="BI22" s="30"/>
      <c r="BJ22" s="137"/>
    </row>
    <row r="23" spans="1:62" s="5" customFormat="1" ht="12.75" customHeight="1" x14ac:dyDescent="0.2">
      <c r="A23" s="32">
        <v>2321</v>
      </c>
      <c r="B23" s="53" t="s">
        <v>83</v>
      </c>
      <c r="C23" s="66">
        <v>35</v>
      </c>
      <c r="D23" s="100" t="s">
        <v>36</v>
      </c>
      <c r="E23" s="100" t="s">
        <v>119</v>
      </c>
      <c r="F23" s="53" t="s">
        <v>5</v>
      </c>
      <c r="G23" s="92">
        <f t="shared" si="0"/>
        <v>19</v>
      </c>
      <c r="H23" s="93">
        <f t="shared" si="1"/>
        <v>280</v>
      </c>
      <c r="I23" s="9"/>
      <c r="J23" s="19">
        <v>20</v>
      </c>
      <c r="K23" s="19">
        <v>35</v>
      </c>
      <c r="L23" s="19">
        <v>35</v>
      </c>
      <c r="M23" s="19">
        <v>25</v>
      </c>
      <c r="N23" s="19">
        <v>20</v>
      </c>
      <c r="O23" s="19">
        <v>40</v>
      </c>
      <c r="P23" s="19"/>
      <c r="Q23" s="19"/>
      <c r="R23" s="19">
        <v>20</v>
      </c>
      <c r="S23" s="19">
        <v>20</v>
      </c>
      <c r="T23" s="25">
        <v>35</v>
      </c>
      <c r="U23" s="25">
        <v>30</v>
      </c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94"/>
      <c r="AZ23" s="19"/>
      <c r="BA23" s="19"/>
      <c r="BB23" s="64">
        <f t="shared" si="2"/>
        <v>10</v>
      </c>
      <c r="BC23" s="106">
        <f t="shared" si="3"/>
        <v>0</v>
      </c>
      <c r="BD23" s="6"/>
      <c r="BE23" s="21">
        <f t="shared" si="4"/>
        <v>1</v>
      </c>
      <c r="BF23" s="6"/>
      <c r="BG23" s="29"/>
      <c r="BH23" s="18"/>
      <c r="BI23" s="29"/>
      <c r="BJ23" s="137"/>
    </row>
    <row r="24" spans="1:62" s="5" customFormat="1" ht="12.75" customHeight="1" x14ac:dyDescent="0.2">
      <c r="A24" s="32">
        <v>5021</v>
      </c>
      <c r="B24" s="53" t="s">
        <v>190</v>
      </c>
      <c r="C24" s="66">
        <v>35</v>
      </c>
      <c r="D24" s="100" t="s">
        <v>237</v>
      </c>
      <c r="E24" s="100" t="s">
        <v>188</v>
      </c>
      <c r="F24" s="53" t="s">
        <v>5</v>
      </c>
      <c r="G24" s="92">
        <f t="shared" si="0"/>
        <v>20</v>
      </c>
      <c r="H24" s="93">
        <f t="shared" si="1"/>
        <v>275</v>
      </c>
      <c r="I24" s="9"/>
      <c r="J24" s="19">
        <v>25</v>
      </c>
      <c r="K24" s="19">
        <v>30</v>
      </c>
      <c r="L24" s="19">
        <v>40</v>
      </c>
      <c r="M24" s="19">
        <v>35</v>
      </c>
      <c r="N24" s="19">
        <v>15</v>
      </c>
      <c r="O24" s="19">
        <v>20</v>
      </c>
      <c r="P24" s="19"/>
      <c r="Q24" s="19"/>
      <c r="R24" s="19">
        <v>20</v>
      </c>
      <c r="S24" s="19">
        <v>15</v>
      </c>
      <c r="T24" s="25">
        <v>15</v>
      </c>
      <c r="U24" s="25">
        <v>10</v>
      </c>
      <c r="V24" s="19">
        <v>30</v>
      </c>
      <c r="W24" s="19">
        <v>20</v>
      </c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94"/>
      <c r="AZ24" s="19"/>
      <c r="BA24" s="19"/>
      <c r="BB24" s="64">
        <f t="shared" si="2"/>
        <v>12</v>
      </c>
      <c r="BC24" s="106">
        <f t="shared" si="3"/>
        <v>12</v>
      </c>
      <c r="BD24" s="6"/>
      <c r="BE24" s="21">
        <f t="shared" si="4"/>
        <v>1</v>
      </c>
      <c r="BF24" s="6"/>
      <c r="BG24" s="31"/>
      <c r="BH24" s="31"/>
      <c r="BI24" s="31"/>
      <c r="BJ24" s="137"/>
    </row>
    <row r="25" spans="1:62" s="5" customFormat="1" ht="12.75" customHeight="1" x14ac:dyDescent="0.2">
      <c r="A25" s="32">
        <v>3301</v>
      </c>
      <c r="B25" s="53" t="s">
        <v>87</v>
      </c>
      <c r="C25" s="66">
        <v>35</v>
      </c>
      <c r="D25" s="100" t="s">
        <v>73</v>
      </c>
      <c r="E25" s="100" t="s">
        <v>185</v>
      </c>
      <c r="F25" s="53" t="s">
        <v>5</v>
      </c>
      <c r="G25" s="92">
        <f t="shared" si="0"/>
        <v>21</v>
      </c>
      <c r="H25" s="93">
        <f t="shared" si="1"/>
        <v>270</v>
      </c>
      <c r="I25" s="9"/>
      <c r="J25" s="19">
        <v>20</v>
      </c>
      <c r="K25" s="19">
        <v>20</v>
      </c>
      <c r="L25" s="19"/>
      <c r="M25" s="19"/>
      <c r="N25" s="19">
        <v>20</v>
      </c>
      <c r="O25" s="19">
        <v>15</v>
      </c>
      <c r="P25" s="19">
        <v>20</v>
      </c>
      <c r="Q25" s="19">
        <v>15</v>
      </c>
      <c r="R25" s="19">
        <v>25</v>
      </c>
      <c r="S25" s="19">
        <v>30</v>
      </c>
      <c r="T25" s="25">
        <v>25</v>
      </c>
      <c r="U25" s="25">
        <v>25</v>
      </c>
      <c r="V25" s="19">
        <v>25</v>
      </c>
      <c r="W25" s="19">
        <v>30</v>
      </c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94"/>
      <c r="AZ25" s="19"/>
      <c r="BA25" s="19"/>
      <c r="BB25" s="64">
        <f t="shared" si="2"/>
        <v>12</v>
      </c>
      <c r="BC25" s="106">
        <f t="shared" si="3"/>
        <v>12</v>
      </c>
      <c r="BD25" s="21">
        <f>SUM(BC25:BC42)</f>
        <v>66</v>
      </c>
      <c r="BE25" s="21">
        <f t="shared" si="4"/>
        <v>1</v>
      </c>
      <c r="BF25" s="21">
        <v>18</v>
      </c>
      <c r="BG25" s="18"/>
      <c r="BH25" s="18"/>
      <c r="BI25" s="18"/>
      <c r="BJ25" s="137">
        <f>AVERAGE(BD25/BF25)</f>
        <v>3.6666666666666665</v>
      </c>
    </row>
    <row r="26" spans="1:62" s="5" customFormat="1" ht="12.75" customHeight="1" x14ac:dyDescent="0.2">
      <c r="A26" s="32">
        <v>3411</v>
      </c>
      <c r="B26" s="53" t="s">
        <v>117</v>
      </c>
      <c r="C26" s="66">
        <v>35</v>
      </c>
      <c r="D26" s="100" t="s">
        <v>118</v>
      </c>
      <c r="E26" s="100" t="s">
        <v>188</v>
      </c>
      <c r="F26" s="53" t="s">
        <v>5</v>
      </c>
      <c r="G26" s="92">
        <f t="shared" si="0"/>
        <v>22</v>
      </c>
      <c r="H26" s="93">
        <f t="shared" si="1"/>
        <v>265</v>
      </c>
      <c r="I26" s="51"/>
      <c r="J26" s="19">
        <v>20</v>
      </c>
      <c r="K26" s="19">
        <v>35</v>
      </c>
      <c r="L26" s="19">
        <v>10</v>
      </c>
      <c r="M26" s="19">
        <v>25</v>
      </c>
      <c r="N26" s="19">
        <v>20</v>
      </c>
      <c r="O26" s="19">
        <v>35</v>
      </c>
      <c r="P26" s="19"/>
      <c r="Q26" s="19">
        <v>15</v>
      </c>
      <c r="R26" s="19">
        <v>40</v>
      </c>
      <c r="S26" s="19">
        <v>30</v>
      </c>
      <c r="T26" s="25">
        <v>10</v>
      </c>
      <c r="U26" s="25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94"/>
      <c r="AZ26" s="19"/>
      <c r="BA26" s="19"/>
      <c r="BB26" s="64">
        <f t="shared" si="2"/>
        <v>11</v>
      </c>
      <c r="BC26" s="106">
        <f t="shared" si="3"/>
        <v>0</v>
      </c>
      <c r="BD26" s="21"/>
      <c r="BE26" s="21">
        <f t="shared" si="4"/>
        <v>1</v>
      </c>
      <c r="BF26" s="21"/>
      <c r="BG26" s="18"/>
      <c r="BH26" s="18"/>
      <c r="BI26" s="18"/>
      <c r="BJ26" s="137"/>
    </row>
    <row r="27" spans="1:62" s="5" customFormat="1" ht="12.75" customHeight="1" x14ac:dyDescent="0.2">
      <c r="A27" s="32">
        <v>930</v>
      </c>
      <c r="B27" s="53" t="s">
        <v>77</v>
      </c>
      <c r="C27" s="66">
        <v>35</v>
      </c>
      <c r="D27" s="126" t="s">
        <v>31</v>
      </c>
      <c r="E27" s="126" t="s">
        <v>173</v>
      </c>
      <c r="F27" s="127" t="s">
        <v>9</v>
      </c>
      <c r="G27" s="92">
        <f t="shared" si="0"/>
        <v>23</v>
      </c>
      <c r="H27" s="93">
        <f t="shared" si="1"/>
        <v>260</v>
      </c>
      <c r="I27" s="10"/>
      <c r="J27" s="19">
        <v>25</v>
      </c>
      <c r="K27" s="19">
        <v>10</v>
      </c>
      <c r="L27" s="19">
        <v>10</v>
      </c>
      <c r="M27" s="19">
        <v>20</v>
      </c>
      <c r="N27" s="19">
        <v>10</v>
      </c>
      <c r="O27" s="19">
        <v>20</v>
      </c>
      <c r="P27" s="19">
        <v>25</v>
      </c>
      <c r="Q27" s="19">
        <v>25</v>
      </c>
      <c r="R27" s="19">
        <v>20</v>
      </c>
      <c r="S27" s="19">
        <v>40</v>
      </c>
      <c r="T27" s="25">
        <v>10</v>
      </c>
      <c r="U27" s="25">
        <v>20</v>
      </c>
      <c r="V27" s="19">
        <v>10</v>
      </c>
      <c r="W27" s="19">
        <v>15</v>
      </c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94"/>
      <c r="AZ27" s="19"/>
      <c r="BA27" s="19"/>
      <c r="BB27" s="64">
        <f t="shared" si="2"/>
        <v>14</v>
      </c>
      <c r="BC27" s="106">
        <f t="shared" si="3"/>
        <v>14</v>
      </c>
      <c r="BD27" s="6"/>
      <c r="BE27" s="21">
        <f t="shared" si="4"/>
        <v>1</v>
      </c>
      <c r="BF27" s="6"/>
      <c r="BG27" s="30"/>
      <c r="BH27" s="30"/>
      <c r="BI27" s="30"/>
      <c r="BJ27" s="137"/>
    </row>
    <row r="28" spans="1:62" s="5" customFormat="1" ht="12.75" customHeight="1" x14ac:dyDescent="0.2">
      <c r="A28" s="32">
        <v>3333</v>
      </c>
      <c r="B28" s="53" t="s">
        <v>87</v>
      </c>
      <c r="C28" s="66">
        <v>35</v>
      </c>
      <c r="D28" s="100" t="s">
        <v>141</v>
      </c>
      <c r="E28" s="100" t="s">
        <v>63</v>
      </c>
      <c r="F28" s="53" t="s">
        <v>5</v>
      </c>
      <c r="G28" s="92">
        <f t="shared" si="0"/>
        <v>24</v>
      </c>
      <c r="H28" s="93">
        <f t="shared" si="1"/>
        <v>260</v>
      </c>
      <c r="I28" s="9"/>
      <c r="J28" s="19">
        <v>20</v>
      </c>
      <c r="K28" s="19">
        <v>15</v>
      </c>
      <c r="L28" s="19"/>
      <c r="M28" s="19"/>
      <c r="N28" s="19">
        <v>10</v>
      </c>
      <c r="O28" s="19">
        <v>20</v>
      </c>
      <c r="P28" s="19">
        <v>35</v>
      </c>
      <c r="Q28" s="19">
        <v>40</v>
      </c>
      <c r="R28" s="19"/>
      <c r="S28" s="19"/>
      <c r="T28" s="25">
        <v>35</v>
      </c>
      <c r="U28" s="25">
        <v>35</v>
      </c>
      <c r="V28" s="19">
        <v>25</v>
      </c>
      <c r="W28" s="19">
        <v>25</v>
      </c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94"/>
      <c r="AZ28" s="19"/>
      <c r="BA28" s="19"/>
      <c r="BB28" s="64">
        <f t="shared" si="2"/>
        <v>10</v>
      </c>
      <c r="BC28" s="106">
        <f t="shared" si="3"/>
        <v>0</v>
      </c>
      <c r="BD28" s="6"/>
      <c r="BE28" s="21">
        <f t="shared" si="4"/>
        <v>1</v>
      </c>
      <c r="BF28" s="6"/>
      <c r="BG28" s="29"/>
      <c r="BH28" s="29"/>
      <c r="BI28" s="29"/>
      <c r="BJ28" s="137"/>
    </row>
    <row r="29" spans="1:62" s="5" customFormat="1" ht="12.75" customHeight="1" x14ac:dyDescent="0.2">
      <c r="A29" s="32">
        <v>3330</v>
      </c>
      <c r="B29" s="53" t="s">
        <v>87</v>
      </c>
      <c r="C29" s="66">
        <v>35</v>
      </c>
      <c r="D29" s="100" t="s">
        <v>128</v>
      </c>
      <c r="E29" s="100" t="s">
        <v>127</v>
      </c>
      <c r="F29" s="53" t="s">
        <v>5</v>
      </c>
      <c r="G29" s="92">
        <f t="shared" si="0"/>
        <v>25</v>
      </c>
      <c r="H29" s="93">
        <f t="shared" si="1"/>
        <v>255</v>
      </c>
      <c r="I29" s="51"/>
      <c r="J29" s="19">
        <v>10</v>
      </c>
      <c r="K29" s="19">
        <v>40</v>
      </c>
      <c r="L29" s="19">
        <v>25</v>
      </c>
      <c r="M29" s="19">
        <v>30</v>
      </c>
      <c r="N29" s="19">
        <v>10</v>
      </c>
      <c r="O29" s="19">
        <v>25</v>
      </c>
      <c r="P29" s="19"/>
      <c r="Q29" s="19">
        <v>30</v>
      </c>
      <c r="R29" s="19">
        <v>20</v>
      </c>
      <c r="S29" s="19">
        <v>20</v>
      </c>
      <c r="T29" s="25"/>
      <c r="U29" s="25"/>
      <c r="V29" s="19">
        <v>15</v>
      </c>
      <c r="W29" s="19">
        <v>30</v>
      </c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94"/>
      <c r="AZ29" s="19"/>
      <c r="BA29" s="19"/>
      <c r="BB29" s="64">
        <f t="shared" si="2"/>
        <v>11</v>
      </c>
      <c r="BC29" s="106">
        <f t="shared" si="3"/>
        <v>0</v>
      </c>
      <c r="BD29" s="6"/>
      <c r="BE29" s="21">
        <f t="shared" si="4"/>
        <v>1</v>
      </c>
      <c r="BF29" s="6"/>
      <c r="BG29" s="29"/>
      <c r="BH29" s="29"/>
      <c r="BI29" s="29"/>
      <c r="BJ29" s="137"/>
    </row>
    <row r="30" spans="1:62" s="5" customFormat="1" ht="12.75" customHeight="1" x14ac:dyDescent="0.2">
      <c r="A30" s="32">
        <v>5223</v>
      </c>
      <c r="B30" s="53" t="s">
        <v>210</v>
      </c>
      <c r="C30" s="66">
        <v>22</v>
      </c>
      <c r="D30" s="100" t="s">
        <v>342</v>
      </c>
      <c r="E30" s="100" t="s">
        <v>63</v>
      </c>
      <c r="F30" s="53" t="s">
        <v>5</v>
      </c>
      <c r="G30" s="92">
        <f t="shared" si="0"/>
        <v>26</v>
      </c>
      <c r="H30" s="93">
        <f t="shared" si="1"/>
        <v>255</v>
      </c>
      <c r="I30" s="9"/>
      <c r="J30" s="19">
        <v>20</v>
      </c>
      <c r="K30" s="19">
        <v>30</v>
      </c>
      <c r="L30" s="19">
        <v>20</v>
      </c>
      <c r="M30" s="19">
        <v>15</v>
      </c>
      <c r="N30" s="19">
        <v>30</v>
      </c>
      <c r="O30" s="19">
        <v>30</v>
      </c>
      <c r="P30" s="19">
        <v>30</v>
      </c>
      <c r="Q30" s="19">
        <v>25</v>
      </c>
      <c r="R30" s="19"/>
      <c r="S30" s="19"/>
      <c r="T30" s="25">
        <v>35</v>
      </c>
      <c r="U30" s="25">
        <v>20</v>
      </c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94"/>
      <c r="AZ30" s="19"/>
      <c r="BA30" s="19"/>
      <c r="BB30" s="64">
        <f t="shared" si="2"/>
        <v>10</v>
      </c>
      <c r="BC30" s="106">
        <f t="shared" si="3"/>
        <v>0</v>
      </c>
      <c r="BD30" s="6"/>
      <c r="BE30" s="21">
        <f t="shared" si="4"/>
        <v>1</v>
      </c>
      <c r="BF30" s="6"/>
      <c r="BG30" s="29"/>
      <c r="BH30" s="29"/>
      <c r="BI30" s="29"/>
      <c r="BJ30" s="137"/>
    </row>
    <row r="31" spans="1:62" ht="12.75" customHeight="1" x14ac:dyDescent="0.2">
      <c r="A31" s="32">
        <v>2209</v>
      </c>
      <c r="B31" s="53" t="s">
        <v>82</v>
      </c>
      <c r="C31" s="66">
        <v>35</v>
      </c>
      <c r="D31" s="100" t="s">
        <v>95</v>
      </c>
      <c r="E31" s="100" t="s">
        <v>20</v>
      </c>
      <c r="F31" s="53" t="s">
        <v>5</v>
      </c>
      <c r="G31" s="92">
        <f t="shared" si="0"/>
        <v>27</v>
      </c>
      <c r="H31" s="93">
        <f t="shared" si="1"/>
        <v>250</v>
      </c>
      <c r="I31" s="51"/>
      <c r="J31" s="19">
        <v>35</v>
      </c>
      <c r="K31" s="19">
        <v>30</v>
      </c>
      <c r="L31" s="19"/>
      <c r="M31" s="19"/>
      <c r="N31" s="19"/>
      <c r="O31" s="19"/>
      <c r="P31" s="19"/>
      <c r="Q31" s="19"/>
      <c r="R31" s="19">
        <v>25</v>
      </c>
      <c r="S31" s="19">
        <v>40</v>
      </c>
      <c r="T31" s="25">
        <v>30</v>
      </c>
      <c r="U31" s="25">
        <v>30</v>
      </c>
      <c r="V31" s="19">
        <v>20</v>
      </c>
      <c r="W31" s="19">
        <v>40</v>
      </c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94"/>
      <c r="AZ31" s="19"/>
      <c r="BA31" s="19"/>
      <c r="BB31" s="64">
        <f t="shared" si="2"/>
        <v>8</v>
      </c>
      <c r="BC31" s="106">
        <f t="shared" si="3"/>
        <v>0</v>
      </c>
      <c r="BD31" s="6"/>
      <c r="BE31" s="21">
        <f t="shared" si="4"/>
        <v>1</v>
      </c>
      <c r="BF31" s="6"/>
      <c r="BG31" s="31"/>
      <c r="BH31" s="31"/>
      <c r="BI31" s="31"/>
      <c r="BJ31" s="137"/>
    </row>
    <row r="32" spans="1:62" ht="12.75" customHeight="1" x14ac:dyDescent="0.2">
      <c r="A32" s="32">
        <v>2706</v>
      </c>
      <c r="B32" s="53" t="s">
        <v>277</v>
      </c>
      <c r="C32" s="66">
        <v>35</v>
      </c>
      <c r="D32" s="100" t="s">
        <v>301</v>
      </c>
      <c r="E32" s="100" t="s">
        <v>7</v>
      </c>
      <c r="F32" s="53" t="s">
        <v>5</v>
      </c>
      <c r="G32" s="92">
        <f t="shared" si="0"/>
        <v>28</v>
      </c>
      <c r="H32" s="93">
        <f t="shared" si="1"/>
        <v>250</v>
      </c>
      <c r="I32" s="51"/>
      <c r="J32" s="19">
        <v>10</v>
      </c>
      <c r="K32" s="19">
        <v>15</v>
      </c>
      <c r="L32" s="19">
        <v>15</v>
      </c>
      <c r="M32" s="19">
        <v>20</v>
      </c>
      <c r="N32" s="19">
        <v>20</v>
      </c>
      <c r="O32" s="19">
        <v>20</v>
      </c>
      <c r="P32" s="19">
        <v>20</v>
      </c>
      <c r="Q32" s="19">
        <v>25</v>
      </c>
      <c r="R32" s="19">
        <v>20</v>
      </c>
      <c r="S32" s="19">
        <v>10</v>
      </c>
      <c r="T32" s="25">
        <v>15</v>
      </c>
      <c r="U32" s="25">
        <v>15</v>
      </c>
      <c r="V32" s="19">
        <v>20</v>
      </c>
      <c r="W32" s="19">
        <v>25</v>
      </c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94"/>
      <c r="AZ32" s="19"/>
      <c r="BA32" s="19"/>
      <c r="BB32" s="64">
        <f t="shared" si="2"/>
        <v>14</v>
      </c>
      <c r="BC32" s="106">
        <f t="shared" si="3"/>
        <v>14</v>
      </c>
      <c r="BD32" s="6"/>
      <c r="BE32" s="21">
        <f t="shared" si="4"/>
        <v>1</v>
      </c>
      <c r="BF32" s="6"/>
      <c r="BG32" s="18"/>
      <c r="BH32" s="18"/>
      <c r="BI32" s="18"/>
      <c r="BJ32" s="137"/>
    </row>
    <row r="33" spans="1:62" ht="12.75" customHeight="1" x14ac:dyDescent="0.2">
      <c r="A33" s="32">
        <v>3540</v>
      </c>
      <c r="B33" s="53" t="s">
        <v>279</v>
      </c>
      <c r="C33" s="66">
        <v>35</v>
      </c>
      <c r="D33" s="100" t="s">
        <v>280</v>
      </c>
      <c r="E33" s="100" t="s">
        <v>21</v>
      </c>
      <c r="F33" s="53" t="s">
        <v>5</v>
      </c>
      <c r="G33" s="92">
        <f t="shared" si="0"/>
        <v>29</v>
      </c>
      <c r="H33" s="93">
        <f t="shared" si="1"/>
        <v>250</v>
      </c>
      <c r="I33" s="9"/>
      <c r="J33" s="19">
        <v>25</v>
      </c>
      <c r="K33" s="19">
        <v>20</v>
      </c>
      <c r="L33" s="19">
        <v>15</v>
      </c>
      <c r="M33" s="19">
        <v>20</v>
      </c>
      <c r="N33" s="19">
        <v>10</v>
      </c>
      <c r="O33" s="19">
        <v>15</v>
      </c>
      <c r="P33" s="19">
        <v>20</v>
      </c>
      <c r="Q33" s="19">
        <v>10</v>
      </c>
      <c r="R33" s="19">
        <v>10</v>
      </c>
      <c r="S33" s="19">
        <v>20</v>
      </c>
      <c r="T33" s="25">
        <v>25</v>
      </c>
      <c r="U33" s="25">
        <v>25</v>
      </c>
      <c r="V33" s="19">
        <v>20</v>
      </c>
      <c r="W33" s="19">
        <v>15</v>
      </c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94"/>
      <c r="AZ33" s="19"/>
      <c r="BA33" s="19"/>
      <c r="BB33" s="64">
        <f t="shared" si="2"/>
        <v>14</v>
      </c>
      <c r="BC33" s="106">
        <f t="shared" si="3"/>
        <v>14</v>
      </c>
      <c r="BD33" s="6"/>
      <c r="BE33" s="21">
        <f t="shared" si="4"/>
        <v>1</v>
      </c>
      <c r="BF33" s="6"/>
      <c r="BG33" s="30"/>
      <c r="BH33" s="30"/>
      <c r="BI33" s="30"/>
      <c r="BJ33" s="137"/>
    </row>
    <row r="34" spans="1:62" ht="12.75" customHeight="1" x14ac:dyDescent="0.2">
      <c r="A34" s="32">
        <v>5003</v>
      </c>
      <c r="B34" s="53" t="s">
        <v>190</v>
      </c>
      <c r="C34" s="66">
        <v>35</v>
      </c>
      <c r="D34" s="100" t="s">
        <v>160</v>
      </c>
      <c r="E34" s="100" t="s">
        <v>69</v>
      </c>
      <c r="F34" s="53" t="s">
        <v>5</v>
      </c>
      <c r="G34" s="92">
        <f t="shared" si="0"/>
        <v>30</v>
      </c>
      <c r="H34" s="93">
        <f t="shared" si="1"/>
        <v>250</v>
      </c>
      <c r="I34" s="9"/>
      <c r="J34" s="19">
        <v>25</v>
      </c>
      <c r="K34" s="19">
        <v>30</v>
      </c>
      <c r="L34" s="19">
        <v>15</v>
      </c>
      <c r="M34" s="19">
        <v>35</v>
      </c>
      <c r="N34" s="19">
        <v>15</v>
      </c>
      <c r="O34" s="19">
        <v>20</v>
      </c>
      <c r="P34" s="19"/>
      <c r="Q34" s="19"/>
      <c r="R34" s="19">
        <v>20</v>
      </c>
      <c r="S34" s="19">
        <v>15</v>
      </c>
      <c r="T34" s="25">
        <v>15</v>
      </c>
      <c r="U34" s="25">
        <v>10</v>
      </c>
      <c r="V34" s="19">
        <v>30</v>
      </c>
      <c r="W34" s="19">
        <v>20</v>
      </c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94"/>
      <c r="AZ34" s="19"/>
      <c r="BA34" s="19"/>
      <c r="BB34" s="64">
        <f t="shared" si="2"/>
        <v>12</v>
      </c>
      <c r="BC34" s="106">
        <f t="shared" si="3"/>
        <v>12</v>
      </c>
      <c r="BD34" s="6"/>
      <c r="BE34" s="21">
        <f t="shared" si="4"/>
        <v>1</v>
      </c>
      <c r="BF34" s="6"/>
      <c r="BG34" s="18"/>
      <c r="BH34" s="18"/>
      <c r="BI34" s="18"/>
      <c r="BJ34" s="137"/>
    </row>
    <row r="35" spans="1:62" s="5" customFormat="1" ht="12.75" customHeight="1" x14ac:dyDescent="0.2">
      <c r="A35" s="32">
        <v>5346</v>
      </c>
      <c r="B35" s="53" t="s">
        <v>238</v>
      </c>
      <c r="C35" s="66">
        <v>35</v>
      </c>
      <c r="D35" s="124" t="s">
        <v>163</v>
      </c>
      <c r="E35" s="124" t="s">
        <v>69</v>
      </c>
      <c r="F35" s="33" t="s">
        <v>5</v>
      </c>
      <c r="G35" s="92">
        <f t="shared" si="0"/>
        <v>31</v>
      </c>
      <c r="H35" s="93">
        <f t="shared" si="1"/>
        <v>250</v>
      </c>
      <c r="I35" s="51"/>
      <c r="J35" s="19">
        <v>25</v>
      </c>
      <c r="K35" s="19">
        <v>20</v>
      </c>
      <c r="L35" s="19">
        <v>45</v>
      </c>
      <c r="M35" s="19">
        <v>20</v>
      </c>
      <c r="N35" s="19">
        <v>10</v>
      </c>
      <c r="O35" s="19">
        <v>15</v>
      </c>
      <c r="P35" s="19"/>
      <c r="Q35" s="19"/>
      <c r="R35" s="19"/>
      <c r="S35" s="19">
        <v>20</v>
      </c>
      <c r="T35" s="25"/>
      <c r="U35" s="25"/>
      <c r="V35" s="98">
        <v>45</v>
      </c>
      <c r="W35" s="98">
        <v>50</v>
      </c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94"/>
      <c r="AZ35" s="19"/>
      <c r="BA35" s="19"/>
      <c r="BB35" s="64">
        <f t="shared" si="2"/>
        <v>9</v>
      </c>
      <c r="BC35" s="106">
        <f t="shared" si="3"/>
        <v>0</v>
      </c>
      <c r="BD35" s="6"/>
      <c r="BE35" s="21">
        <f t="shared" si="4"/>
        <v>1</v>
      </c>
      <c r="BF35" s="6"/>
      <c r="BG35" s="29"/>
      <c r="BH35" s="29"/>
      <c r="BI35" s="29"/>
      <c r="BJ35" s="137"/>
    </row>
    <row r="36" spans="1:62" s="5" customFormat="1" ht="12.75" customHeight="1" x14ac:dyDescent="0.2">
      <c r="A36" s="32">
        <v>1429</v>
      </c>
      <c r="B36" s="53" t="s">
        <v>81</v>
      </c>
      <c r="C36" s="66">
        <v>35</v>
      </c>
      <c r="D36" s="100" t="s">
        <v>149</v>
      </c>
      <c r="E36" s="100" t="s">
        <v>25</v>
      </c>
      <c r="F36" s="53" t="s">
        <v>5</v>
      </c>
      <c r="G36" s="92">
        <f t="shared" si="0"/>
        <v>32</v>
      </c>
      <c r="H36" s="93">
        <f t="shared" si="1"/>
        <v>245</v>
      </c>
      <c r="I36" s="51"/>
      <c r="J36" s="19"/>
      <c r="K36" s="19"/>
      <c r="L36" s="19">
        <v>35</v>
      </c>
      <c r="M36" s="19">
        <v>30</v>
      </c>
      <c r="N36" s="19">
        <v>40</v>
      </c>
      <c r="O36" s="19">
        <v>35</v>
      </c>
      <c r="P36" s="19"/>
      <c r="Q36" s="19"/>
      <c r="R36" s="19">
        <v>15</v>
      </c>
      <c r="S36" s="19">
        <v>10</v>
      </c>
      <c r="T36" s="25">
        <v>25</v>
      </c>
      <c r="U36" s="25">
        <v>15</v>
      </c>
      <c r="V36" s="19">
        <v>20</v>
      </c>
      <c r="W36" s="19">
        <v>20</v>
      </c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94"/>
      <c r="AZ36" s="19"/>
      <c r="BA36" s="19"/>
      <c r="BB36" s="64">
        <f t="shared" si="2"/>
        <v>10</v>
      </c>
      <c r="BC36" s="106">
        <f t="shared" si="3"/>
        <v>0</v>
      </c>
      <c r="BD36" s="6"/>
      <c r="BE36" s="21">
        <f t="shared" si="4"/>
        <v>1</v>
      </c>
      <c r="BF36" s="6"/>
      <c r="BG36" s="30"/>
      <c r="BH36" s="30"/>
      <c r="BI36" s="30"/>
      <c r="BJ36" s="137"/>
    </row>
    <row r="37" spans="1:62" ht="12.75" customHeight="1" x14ac:dyDescent="0.2">
      <c r="A37" s="32">
        <v>2703</v>
      </c>
      <c r="B37" s="53" t="s">
        <v>85</v>
      </c>
      <c r="C37" s="66">
        <v>35</v>
      </c>
      <c r="D37" s="124" t="s">
        <v>61</v>
      </c>
      <c r="E37" s="124" t="s">
        <v>17</v>
      </c>
      <c r="F37" s="53" t="s">
        <v>5</v>
      </c>
      <c r="G37" s="92">
        <f t="shared" si="0"/>
        <v>33</v>
      </c>
      <c r="H37" s="93">
        <f t="shared" si="1"/>
        <v>245</v>
      </c>
      <c r="I37" s="51"/>
      <c r="J37" s="19">
        <v>20</v>
      </c>
      <c r="K37" s="19">
        <v>25</v>
      </c>
      <c r="L37" s="19">
        <v>20</v>
      </c>
      <c r="M37" s="19">
        <v>35</v>
      </c>
      <c r="N37" s="19">
        <v>20</v>
      </c>
      <c r="O37" s="19">
        <v>30</v>
      </c>
      <c r="P37" s="19"/>
      <c r="Q37" s="19"/>
      <c r="R37" s="19"/>
      <c r="S37" s="19"/>
      <c r="T37" s="25"/>
      <c r="U37" s="25"/>
      <c r="V37" s="98">
        <v>45</v>
      </c>
      <c r="W37" s="98">
        <v>50</v>
      </c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94"/>
      <c r="AZ37" s="19"/>
      <c r="BA37" s="19"/>
      <c r="BB37" s="64">
        <f t="shared" si="2"/>
        <v>8</v>
      </c>
      <c r="BC37" s="106">
        <f t="shared" si="3"/>
        <v>0</v>
      </c>
      <c r="BD37" s="6"/>
      <c r="BE37" s="21">
        <f t="shared" si="4"/>
        <v>1</v>
      </c>
      <c r="BF37" s="6"/>
      <c r="BG37" s="29"/>
      <c r="BH37" s="29"/>
      <c r="BI37" s="29"/>
      <c r="BJ37" s="137"/>
    </row>
    <row r="38" spans="1:62" s="5" customFormat="1" ht="12.75" customHeight="1" x14ac:dyDescent="0.2">
      <c r="A38" s="32">
        <v>4828</v>
      </c>
      <c r="B38" s="53" t="s">
        <v>155</v>
      </c>
      <c r="C38" s="66">
        <v>35</v>
      </c>
      <c r="D38" s="100" t="s">
        <v>172</v>
      </c>
      <c r="E38" s="100" t="s">
        <v>101</v>
      </c>
      <c r="F38" s="53" t="s">
        <v>5</v>
      </c>
      <c r="G38" s="92">
        <f t="shared" si="0"/>
        <v>34</v>
      </c>
      <c r="H38" s="93">
        <f t="shared" si="1"/>
        <v>245</v>
      </c>
      <c r="I38" s="9"/>
      <c r="J38" s="19"/>
      <c r="K38" s="19"/>
      <c r="L38" s="19">
        <v>30</v>
      </c>
      <c r="M38" s="19">
        <v>40</v>
      </c>
      <c r="N38" s="19">
        <v>25</v>
      </c>
      <c r="O38" s="19">
        <v>35</v>
      </c>
      <c r="P38" s="19"/>
      <c r="Q38" s="19">
        <v>35</v>
      </c>
      <c r="R38" s="19"/>
      <c r="S38" s="19">
        <v>20</v>
      </c>
      <c r="T38" s="25">
        <v>35</v>
      </c>
      <c r="U38" s="25">
        <v>25</v>
      </c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94"/>
      <c r="AZ38" s="19"/>
      <c r="BA38" s="19"/>
      <c r="BB38" s="64">
        <f t="shared" si="2"/>
        <v>8</v>
      </c>
      <c r="BC38" s="106">
        <f t="shared" si="3"/>
        <v>0</v>
      </c>
      <c r="BD38" s="6"/>
      <c r="BE38" s="21">
        <f t="shared" si="4"/>
        <v>1</v>
      </c>
      <c r="BF38" s="6"/>
      <c r="BG38" s="29"/>
      <c r="BH38" s="29"/>
      <c r="BI38" s="29"/>
      <c r="BJ38" s="137"/>
    </row>
    <row r="39" spans="1:62" s="5" customFormat="1" ht="12.75" customHeight="1" x14ac:dyDescent="0.2">
      <c r="A39" s="32">
        <v>933</v>
      </c>
      <c r="B39" s="53" t="s">
        <v>77</v>
      </c>
      <c r="C39" s="66">
        <v>35</v>
      </c>
      <c r="D39" s="100" t="s">
        <v>228</v>
      </c>
      <c r="E39" s="100" t="s">
        <v>229</v>
      </c>
      <c r="F39" s="53" t="s">
        <v>5</v>
      </c>
      <c r="G39" s="92">
        <f t="shared" si="0"/>
        <v>35</v>
      </c>
      <c r="H39" s="93">
        <f t="shared" si="1"/>
        <v>240</v>
      </c>
      <c r="I39" s="51"/>
      <c r="J39" s="19">
        <v>15</v>
      </c>
      <c r="K39" s="19">
        <v>45</v>
      </c>
      <c r="L39" s="19">
        <v>35</v>
      </c>
      <c r="M39" s="19">
        <v>20</v>
      </c>
      <c r="N39" s="19">
        <v>35</v>
      </c>
      <c r="O39" s="19">
        <v>20</v>
      </c>
      <c r="P39" s="19"/>
      <c r="Q39" s="19"/>
      <c r="R39" s="19">
        <v>20</v>
      </c>
      <c r="S39" s="19">
        <v>20</v>
      </c>
      <c r="T39" s="25">
        <v>10</v>
      </c>
      <c r="U39" s="25">
        <v>20</v>
      </c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94"/>
      <c r="AZ39" s="19"/>
      <c r="BA39" s="19"/>
      <c r="BB39" s="64">
        <f t="shared" si="2"/>
        <v>10</v>
      </c>
      <c r="BC39" s="106">
        <f t="shared" si="3"/>
        <v>0</v>
      </c>
      <c r="BD39" s="6"/>
      <c r="BE39" s="21">
        <f t="shared" si="4"/>
        <v>1</v>
      </c>
      <c r="BF39" s="6"/>
      <c r="BG39" s="29"/>
      <c r="BH39" s="29"/>
      <c r="BI39" s="29"/>
      <c r="BJ39" s="137"/>
    </row>
    <row r="40" spans="1:62" s="5" customFormat="1" ht="12.75" customHeight="1" x14ac:dyDescent="0.2">
      <c r="A40" s="32">
        <v>3402</v>
      </c>
      <c r="B40" s="53" t="s">
        <v>117</v>
      </c>
      <c r="C40" s="66">
        <v>35</v>
      </c>
      <c r="D40" s="100" t="s">
        <v>46</v>
      </c>
      <c r="E40" s="100" t="s">
        <v>62</v>
      </c>
      <c r="F40" s="53" t="s">
        <v>5</v>
      </c>
      <c r="G40" s="92">
        <f t="shared" si="0"/>
        <v>36</v>
      </c>
      <c r="H40" s="93">
        <f t="shared" si="1"/>
        <v>240</v>
      </c>
      <c r="I40" s="9"/>
      <c r="J40" s="19">
        <v>20</v>
      </c>
      <c r="K40" s="19">
        <v>35</v>
      </c>
      <c r="L40" s="19">
        <v>30</v>
      </c>
      <c r="M40" s="19">
        <v>25</v>
      </c>
      <c r="N40" s="19">
        <v>20</v>
      </c>
      <c r="O40" s="19">
        <v>25</v>
      </c>
      <c r="P40" s="19"/>
      <c r="Q40" s="19">
        <v>15</v>
      </c>
      <c r="R40" s="19"/>
      <c r="S40" s="19"/>
      <c r="T40" s="25"/>
      <c r="U40" s="25"/>
      <c r="V40" s="19">
        <v>35</v>
      </c>
      <c r="W40" s="19">
        <v>35</v>
      </c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94"/>
      <c r="AZ40" s="19"/>
      <c r="BA40" s="19"/>
      <c r="BB40" s="64">
        <f t="shared" si="2"/>
        <v>9</v>
      </c>
      <c r="BC40" s="106">
        <f t="shared" si="3"/>
        <v>0</v>
      </c>
      <c r="BD40" s="6"/>
      <c r="BE40" s="21">
        <f t="shared" si="4"/>
        <v>1</v>
      </c>
      <c r="BF40" s="6"/>
      <c r="BG40" s="30"/>
      <c r="BH40" s="30"/>
      <c r="BI40" s="30"/>
      <c r="BJ40" s="137"/>
    </row>
    <row r="41" spans="1:62" s="5" customFormat="1" ht="12.75" customHeight="1" x14ac:dyDescent="0.2">
      <c r="A41" s="32">
        <v>4823</v>
      </c>
      <c r="B41" s="33" t="s">
        <v>155</v>
      </c>
      <c r="C41" s="125">
        <v>35</v>
      </c>
      <c r="D41" s="25" t="s">
        <v>153</v>
      </c>
      <c r="E41" s="25" t="s">
        <v>187</v>
      </c>
      <c r="F41" s="33" t="s">
        <v>5</v>
      </c>
      <c r="G41" s="92">
        <f t="shared" si="0"/>
        <v>37</v>
      </c>
      <c r="H41" s="93">
        <f t="shared" si="1"/>
        <v>240</v>
      </c>
      <c r="I41" s="51"/>
      <c r="J41" s="19">
        <v>40</v>
      </c>
      <c r="K41" s="19">
        <v>50</v>
      </c>
      <c r="L41" s="19"/>
      <c r="M41" s="19"/>
      <c r="N41" s="19"/>
      <c r="O41" s="19"/>
      <c r="P41" s="19"/>
      <c r="Q41" s="19"/>
      <c r="R41" s="19">
        <v>30</v>
      </c>
      <c r="S41" s="19">
        <v>35</v>
      </c>
      <c r="T41" s="25">
        <v>40</v>
      </c>
      <c r="U41" s="25">
        <v>45</v>
      </c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94"/>
      <c r="AZ41" s="19"/>
      <c r="BA41" s="19"/>
      <c r="BB41" s="64">
        <f t="shared" si="2"/>
        <v>6</v>
      </c>
      <c r="BC41" s="106">
        <f t="shared" si="3"/>
        <v>0</v>
      </c>
      <c r="BD41" s="21"/>
      <c r="BE41" s="21">
        <f t="shared" si="4"/>
        <v>1</v>
      </c>
      <c r="BF41" s="21"/>
      <c r="BG41" s="18"/>
      <c r="BH41" s="18"/>
      <c r="BI41" s="18"/>
      <c r="BJ41" s="137"/>
    </row>
    <row r="42" spans="1:62" s="5" customFormat="1" ht="12.75" customHeight="1" x14ac:dyDescent="0.2">
      <c r="A42" s="32">
        <v>5203</v>
      </c>
      <c r="B42" s="53" t="s">
        <v>210</v>
      </c>
      <c r="C42" s="66">
        <v>22</v>
      </c>
      <c r="D42" s="25" t="s">
        <v>211</v>
      </c>
      <c r="E42" s="25" t="s">
        <v>27</v>
      </c>
      <c r="F42" s="33" t="s">
        <v>5</v>
      </c>
      <c r="G42" s="92">
        <f t="shared" si="0"/>
        <v>38</v>
      </c>
      <c r="H42" s="93">
        <f t="shared" si="1"/>
        <v>240</v>
      </c>
      <c r="I42" s="51"/>
      <c r="J42" s="19">
        <v>35</v>
      </c>
      <c r="K42" s="19">
        <v>20</v>
      </c>
      <c r="L42" s="19">
        <v>20</v>
      </c>
      <c r="M42" s="19">
        <v>15</v>
      </c>
      <c r="N42" s="19">
        <v>30</v>
      </c>
      <c r="O42" s="19">
        <v>30</v>
      </c>
      <c r="P42" s="19"/>
      <c r="Q42" s="19"/>
      <c r="R42" s="19">
        <v>40</v>
      </c>
      <c r="S42" s="19">
        <v>25</v>
      </c>
      <c r="T42" s="25">
        <v>15</v>
      </c>
      <c r="U42" s="25">
        <v>10</v>
      </c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94"/>
      <c r="AZ42" s="19"/>
      <c r="BA42" s="19"/>
      <c r="BB42" s="64">
        <f t="shared" si="2"/>
        <v>10</v>
      </c>
      <c r="BC42" s="106">
        <f t="shared" si="3"/>
        <v>0</v>
      </c>
      <c r="BD42" s="6"/>
      <c r="BE42" s="21">
        <f t="shared" si="4"/>
        <v>1</v>
      </c>
      <c r="BF42" s="6"/>
      <c r="BG42" s="30"/>
      <c r="BH42" s="30"/>
      <c r="BI42" s="31"/>
      <c r="BJ42" s="137"/>
    </row>
    <row r="43" spans="1:62" s="5" customFormat="1" ht="12.75" customHeight="1" x14ac:dyDescent="0.2">
      <c r="A43" s="32">
        <v>931</v>
      </c>
      <c r="B43" s="53" t="s">
        <v>77</v>
      </c>
      <c r="C43" s="66">
        <v>35</v>
      </c>
      <c r="D43" s="100" t="s">
        <v>186</v>
      </c>
      <c r="E43" s="100" t="s">
        <v>11</v>
      </c>
      <c r="F43" s="53" t="s">
        <v>5</v>
      </c>
      <c r="G43" s="92">
        <f t="shared" si="0"/>
        <v>39</v>
      </c>
      <c r="H43" s="93">
        <f t="shared" si="1"/>
        <v>235</v>
      </c>
      <c r="I43" s="10"/>
      <c r="J43" s="19"/>
      <c r="K43" s="19"/>
      <c r="L43" s="19">
        <v>25</v>
      </c>
      <c r="M43" s="19">
        <v>20</v>
      </c>
      <c r="N43" s="19">
        <v>15</v>
      </c>
      <c r="O43" s="19">
        <v>10</v>
      </c>
      <c r="P43" s="19">
        <v>20</v>
      </c>
      <c r="Q43" s="19">
        <v>15</v>
      </c>
      <c r="R43" s="19">
        <v>20</v>
      </c>
      <c r="S43" s="19">
        <v>35</v>
      </c>
      <c r="T43" s="25">
        <v>15</v>
      </c>
      <c r="U43" s="25">
        <v>20</v>
      </c>
      <c r="V43" s="19">
        <v>20</v>
      </c>
      <c r="W43" s="19">
        <v>20</v>
      </c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94"/>
      <c r="AZ43" s="19"/>
      <c r="BA43" s="19"/>
      <c r="BB43" s="64">
        <f t="shared" si="2"/>
        <v>12</v>
      </c>
      <c r="BC43" s="106">
        <f t="shared" si="3"/>
        <v>12</v>
      </c>
      <c r="BD43" s="6"/>
      <c r="BE43" s="21">
        <f t="shared" si="4"/>
        <v>1</v>
      </c>
      <c r="BF43" s="6"/>
      <c r="BG43" s="30"/>
      <c r="BH43" s="30"/>
      <c r="BI43" s="30"/>
      <c r="BJ43" s="137"/>
    </row>
    <row r="44" spans="1:62" s="5" customFormat="1" ht="12.75" customHeight="1" x14ac:dyDescent="0.2">
      <c r="A44" s="32">
        <v>1450</v>
      </c>
      <c r="B44" s="53" t="s">
        <v>81</v>
      </c>
      <c r="C44" s="66">
        <v>35</v>
      </c>
      <c r="D44" s="100" t="s">
        <v>149</v>
      </c>
      <c r="E44" s="100" t="s">
        <v>139</v>
      </c>
      <c r="F44" s="53" t="s">
        <v>5</v>
      </c>
      <c r="G44" s="92">
        <f t="shared" si="0"/>
        <v>40</v>
      </c>
      <c r="H44" s="93">
        <f t="shared" si="1"/>
        <v>235</v>
      </c>
      <c r="I44" s="51"/>
      <c r="J44" s="19"/>
      <c r="K44" s="19"/>
      <c r="L44" s="19">
        <v>20</v>
      </c>
      <c r="M44" s="19">
        <v>30</v>
      </c>
      <c r="N44" s="19">
        <v>40</v>
      </c>
      <c r="O44" s="19">
        <v>35</v>
      </c>
      <c r="P44" s="19"/>
      <c r="Q44" s="19"/>
      <c r="R44" s="19"/>
      <c r="S44" s="19">
        <v>25</v>
      </c>
      <c r="T44" s="25">
        <v>20</v>
      </c>
      <c r="U44" s="25">
        <v>25</v>
      </c>
      <c r="V44" s="19">
        <v>20</v>
      </c>
      <c r="W44" s="19">
        <v>20</v>
      </c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94"/>
      <c r="AZ44" s="19"/>
      <c r="BA44" s="19"/>
      <c r="BB44" s="64">
        <f t="shared" si="2"/>
        <v>9</v>
      </c>
      <c r="BC44" s="106">
        <f t="shared" si="3"/>
        <v>0</v>
      </c>
      <c r="BD44" s="6"/>
      <c r="BE44" s="21">
        <f t="shared" si="4"/>
        <v>1</v>
      </c>
      <c r="BF44" s="6"/>
      <c r="BG44" s="29"/>
      <c r="BH44" s="29"/>
      <c r="BI44" s="29"/>
      <c r="BJ44" s="137"/>
    </row>
    <row r="45" spans="1:62" s="5" customFormat="1" ht="12.75" customHeight="1" x14ac:dyDescent="0.2">
      <c r="A45" s="32">
        <v>1312</v>
      </c>
      <c r="B45" s="53" t="s">
        <v>80</v>
      </c>
      <c r="C45" s="66">
        <v>35</v>
      </c>
      <c r="D45" s="100" t="s">
        <v>73</v>
      </c>
      <c r="E45" s="100" t="s">
        <v>14</v>
      </c>
      <c r="F45" s="53" t="s">
        <v>5</v>
      </c>
      <c r="G45" s="92">
        <f t="shared" si="0"/>
        <v>41</v>
      </c>
      <c r="H45" s="93">
        <f t="shared" si="1"/>
        <v>230</v>
      </c>
      <c r="I45" s="9"/>
      <c r="J45" s="19">
        <v>25</v>
      </c>
      <c r="K45" s="19">
        <v>35</v>
      </c>
      <c r="L45" s="19">
        <v>20</v>
      </c>
      <c r="M45" s="19">
        <v>10</v>
      </c>
      <c r="N45" s="19">
        <v>30</v>
      </c>
      <c r="O45" s="19">
        <v>20</v>
      </c>
      <c r="P45" s="19"/>
      <c r="Q45" s="19">
        <v>30</v>
      </c>
      <c r="R45" s="19">
        <v>10</v>
      </c>
      <c r="S45" s="19">
        <v>10</v>
      </c>
      <c r="T45" s="25"/>
      <c r="U45" s="25"/>
      <c r="V45" s="19">
        <v>25</v>
      </c>
      <c r="W45" s="19">
        <v>15</v>
      </c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94"/>
      <c r="AZ45" s="19"/>
      <c r="BA45" s="19"/>
      <c r="BB45" s="64">
        <f t="shared" si="2"/>
        <v>11</v>
      </c>
      <c r="BC45" s="106">
        <f t="shared" si="3"/>
        <v>0</v>
      </c>
      <c r="BD45" s="6"/>
      <c r="BE45" s="21">
        <f t="shared" si="4"/>
        <v>1</v>
      </c>
      <c r="BF45" s="6"/>
      <c r="BG45" s="29"/>
      <c r="BH45" s="29"/>
      <c r="BI45" s="29"/>
      <c r="BJ45" s="137"/>
    </row>
    <row r="46" spans="1:62" s="5" customFormat="1" ht="12.75" customHeight="1" x14ac:dyDescent="0.2">
      <c r="A46" s="32">
        <v>1319</v>
      </c>
      <c r="B46" s="53" t="s">
        <v>80</v>
      </c>
      <c r="C46" s="66">
        <v>35</v>
      </c>
      <c r="D46" s="100" t="s">
        <v>262</v>
      </c>
      <c r="E46" s="100" t="s">
        <v>17</v>
      </c>
      <c r="F46" s="53" t="s">
        <v>5</v>
      </c>
      <c r="G46" s="92">
        <f t="shared" si="0"/>
        <v>42</v>
      </c>
      <c r="H46" s="93">
        <f t="shared" si="1"/>
        <v>225</v>
      </c>
      <c r="I46" s="9"/>
      <c r="J46" s="19">
        <v>25</v>
      </c>
      <c r="K46" s="19">
        <v>35</v>
      </c>
      <c r="L46" s="19">
        <v>20</v>
      </c>
      <c r="M46" s="19">
        <v>30</v>
      </c>
      <c r="N46" s="19">
        <v>10</v>
      </c>
      <c r="O46" s="19">
        <v>15</v>
      </c>
      <c r="P46" s="19">
        <v>10</v>
      </c>
      <c r="Q46" s="19">
        <v>20</v>
      </c>
      <c r="R46" s="19">
        <v>15</v>
      </c>
      <c r="S46" s="19">
        <v>15</v>
      </c>
      <c r="T46" s="25"/>
      <c r="U46" s="25"/>
      <c r="V46" s="19">
        <v>10</v>
      </c>
      <c r="W46" s="19">
        <v>20</v>
      </c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94"/>
      <c r="AZ46" s="19"/>
      <c r="BA46" s="19"/>
      <c r="BB46" s="64">
        <f t="shared" si="2"/>
        <v>12</v>
      </c>
      <c r="BC46" s="106">
        <f t="shared" si="3"/>
        <v>12</v>
      </c>
      <c r="BD46" s="6"/>
      <c r="BE46" s="21">
        <f t="shared" si="4"/>
        <v>1</v>
      </c>
      <c r="BF46" s="6"/>
      <c r="BG46" s="29"/>
      <c r="BH46" s="29"/>
      <c r="BI46" s="29"/>
      <c r="BJ46" s="137"/>
    </row>
    <row r="47" spans="1:62" s="5" customFormat="1" ht="12.75" customHeight="1" x14ac:dyDescent="0.2">
      <c r="A47" s="32">
        <v>3533</v>
      </c>
      <c r="B47" s="53" t="s">
        <v>88</v>
      </c>
      <c r="C47" s="66">
        <v>35</v>
      </c>
      <c r="D47" s="100" t="s">
        <v>104</v>
      </c>
      <c r="E47" s="100" t="s">
        <v>179</v>
      </c>
      <c r="F47" s="53" t="s">
        <v>5</v>
      </c>
      <c r="G47" s="92">
        <f t="shared" si="0"/>
        <v>43</v>
      </c>
      <c r="H47" s="93">
        <f t="shared" si="1"/>
        <v>220</v>
      </c>
      <c r="I47" s="9"/>
      <c r="J47" s="19">
        <v>10</v>
      </c>
      <c r="K47" s="19">
        <v>10</v>
      </c>
      <c r="L47" s="19">
        <v>20</v>
      </c>
      <c r="M47" s="19">
        <v>20</v>
      </c>
      <c r="N47" s="19">
        <v>10</v>
      </c>
      <c r="O47" s="19">
        <v>10</v>
      </c>
      <c r="P47" s="19">
        <v>25</v>
      </c>
      <c r="Q47" s="19">
        <v>15</v>
      </c>
      <c r="R47" s="19"/>
      <c r="S47" s="19">
        <v>10</v>
      </c>
      <c r="T47" s="25">
        <v>35</v>
      </c>
      <c r="U47" s="25">
        <v>20</v>
      </c>
      <c r="V47" s="19">
        <v>20</v>
      </c>
      <c r="W47" s="19">
        <v>15</v>
      </c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94"/>
      <c r="AZ47" s="19"/>
      <c r="BA47" s="19"/>
      <c r="BB47" s="64">
        <f t="shared" si="2"/>
        <v>13</v>
      </c>
      <c r="BC47" s="106">
        <f t="shared" si="3"/>
        <v>13</v>
      </c>
      <c r="BD47" s="6"/>
      <c r="BE47" s="21">
        <f t="shared" si="4"/>
        <v>1</v>
      </c>
      <c r="BF47" s="6"/>
      <c r="BG47" s="18"/>
      <c r="BH47" s="18"/>
      <c r="BI47" s="18"/>
      <c r="BJ47" s="137"/>
    </row>
    <row r="48" spans="1:62" ht="12.75" customHeight="1" x14ac:dyDescent="0.2">
      <c r="A48" s="32">
        <v>4510</v>
      </c>
      <c r="B48" s="53" t="s">
        <v>154</v>
      </c>
      <c r="C48" s="66">
        <v>35</v>
      </c>
      <c r="D48" s="100" t="s">
        <v>44</v>
      </c>
      <c r="E48" s="100" t="s">
        <v>71</v>
      </c>
      <c r="F48" s="53" t="s">
        <v>5</v>
      </c>
      <c r="G48" s="92">
        <f t="shared" si="0"/>
        <v>44</v>
      </c>
      <c r="H48" s="93">
        <f t="shared" si="1"/>
        <v>220</v>
      </c>
      <c r="I48" s="9"/>
      <c r="J48" s="19">
        <v>10</v>
      </c>
      <c r="K48" s="19">
        <v>15</v>
      </c>
      <c r="L48" s="19">
        <v>10</v>
      </c>
      <c r="M48" s="19">
        <v>15</v>
      </c>
      <c r="N48" s="19">
        <v>20</v>
      </c>
      <c r="O48" s="19">
        <v>10</v>
      </c>
      <c r="P48" s="19"/>
      <c r="Q48" s="19"/>
      <c r="R48" s="19">
        <v>40</v>
      </c>
      <c r="S48" s="19">
        <v>30</v>
      </c>
      <c r="T48" s="25">
        <v>20</v>
      </c>
      <c r="U48" s="25">
        <v>15</v>
      </c>
      <c r="V48" s="19"/>
      <c r="W48" s="19">
        <v>35</v>
      </c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94"/>
      <c r="AZ48" s="19"/>
      <c r="BA48" s="19"/>
      <c r="BB48" s="64">
        <f t="shared" si="2"/>
        <v>11</v>
      </c>
      <c r="BC48" s="106">
        <f t="shared" si="3"/>
        <v>0</v>
      </c>
      <c r="BD48" s="21"/>
      <c r="BE48" s="21">
        <f t="shared" si="4"/>
        <v>1</v>
      </c>
      <c r="BF48" s="21"/>
      <c r="BG48" s="18"/>
      <c r="BH48" s="18"/>
      <c r="BI48" s="18"/>
      <c r="BJ48" s="137"/>
    </row>
    <row r="49" spans="1:62" s="5" customFormat="1" ht="12.75" customHeight="1" x14ac:dyDescent="0.2">
      <c r="A49" s="32">
        <v>2828</v>
      </c>
      <c r="B49" s="53" t="s">
        <v>86</v>
      </c>
      <c r="C49" s="66">
        <v>35</v>
      </c>
      <c r="D49" s="100" t="s">
        <v>333</v>
      </c>
      <c r="E49" s="100" t="s">
        <v>334</v>
      </c>
      <c r="F49" s="53" t="s">
        <v>5</v>
      </c>
      <c r="G49" s="92">
        <f t="shared" si="0"/>
        <v>45</v>
      </c>
      <c r="H49" s="93">
        <f t="shared" si="1"/>
        <v>215</v>
      </c>
      <c r="I49" s="9"/>
      <c r="J49" s="19"/>
      <c r="K49" s="19">
        <v>15</v>
      </c>
      <c r="L49" s="19">
        <v>15</v>
      </c>
      <c r="M49" s="19">
        <v>35</v>
      </c>
      <c r="N49" s="19"/>
      <c r="O49" s="19">
        <v>20</v>
      </c>
      <c r="P49" s="19"/>
      <c r="Q49" s="19"/>
      <c r="R49" s="19">
        <v>30</v>
      </c>
      <c r="S49" s="19">
        <v>10</v>
      </c>
      <c r="T49" s="25">
        <v>20</v>
      </c>
      <c r="U49" s="25">
        <v>15</v>
      </c>
      <c r="V49" s="19">
        <v>35</v>
      </c>
      <c r="W49" s="19">
        <v>20</v>
      </c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94"/>
      <c r="AZ49" s="19"/>
      <c r="BA49" s="19"/>
      <c r="BB49" s="64">
        <f t="shared" si="2"/>
        <v>10</v>
      </c>
      <c r="BC49" s="106">
        <f t="shared" si="3"/>
        <v>0</v>
      </c>
      <c r="BD49" s="6"/>
      <c r="BE49" s="21">
        <f t="shared" si="4"/>
        <v>1</v>
      </c>
      <c r="BF49" s="6"/>
      <c r="BG49" s="30"/>
      <c r="BH49" s="30"/>
      <c r="BI49" s="30"/>
      <c r="BJ49" s="137"/>
    </row>
    <row r="50" spans="1:62" s="5" customFormat="1" ht="12.75" customHeight="1" x14ac:dyDescent="0.2">
      <c r="A50" s="32">
        <v>1171</v>
      </c>
      <c r="B50" s="53" t="s">
        <v>270</v>
      </c>
      <c r="C50" s="66">
        <v>35</v>
      </c>
      <c r="D50" s="126" t="s">
        <v>249</v>
      </c>
      <c r="E50" s="126" t="s">
        <v>250</v>
      </c>
      <c r="F50" s="127" t="s">
        <v>9</v>
      </c>
      <c r="G50" s="92">
        <f t="shared" si="0"/>
        <v>46</v>
      </c>
      <c r="H50" s="93">
        <f t="shared" si="1"/>
        <v>205</v>
      </c>
      <c r="I50" s="9"/>
      <c r="J50" s="19">
        <v>10</v>
      </c>
      <c r="K50" s="19">
        <v>15</v>
      </c>
      <c r="L50" s="19">
        <v>30</v>
      </c>
      <c r="M50" s="19">
        <v>30</v>
      </c>
      <c r="N50" s="19"/>
      <c r="O50" s="19"/>
      <c r="P50" s="19">
        <v>10</v>
      </c>
      <c r="Q50" s="19">
        <v>35</v>
      </c>
      <c r="R50" s="19">
        <v>20</v>
      </c>
      <c r="S50" s="19">
        <v>25</v>
      </c>
      <c r="T50" s="25"/>
      <c r="U50" s="25"/>
      <c r="V50" s="19">
        <v>15</v>
      </c>
      <c r="W50" s="19">
        <v>15</v>
      </c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94"/>
      <c r="AZ50" s="19"/>
      <c r="BA50" s="19"/>
      <c r="BB50" s="64">
        <f t="shared" si="2"/>
        <v>10</v>
      </c>
      <c r="BC50" s="106">
        <f t="shared" si="3"/>
        <v>0</v>
      </c>
      <c r="BD50" s="6"/>
      <c r="BE50" s="21">
        <f t="shared" si="4"/>
        <v>1</v>
      </c>
      <c r="BF50" s="6"/>
      <c r="BG50" s="29"/>
      <c r="BH50" s="29"/>
      <c r="BI50" s="29"/>
      <c r="BJ50" s="137"/>
    </row>
    <row r="51" spans="1:62" s="5" customFormat="1" ht="12.75" customHeight="1" x14ac:dyDescent="0.2">
      <c r="A51" s="32">
        <v>3414</v>
      </c>
      <c r="B51" s="53" t="s">
        <v>117</v>
      </c>
      <c r="C51" s="66">
        <v>35</v>
      </c>
      <c r="D51" s="100" t="s">
        <v>54</v>
      </c>
      <c r="E51" s="100" t="s">
        <v>15</v>
      </c>
      <c r="F51" s="53" t="s">
        <v>5</v>
      </c>
      <c r="G51" s="92">
        <f t="shared" si="0"/>
        <v>47</v>
      </c>
      <c r="H51" s="93">
        <f t="shared" si="1"/>
        <v>200</v>
      </c>
      <c r="I51" s="51"/>
      <c r="J51" s="19">
        <v>35</v>
      </c>
      <c r="K51" s="19">
        <v>20</v>
      </c>
      <c r="L51" s="19">
        <v>20</v>
      </c>
      <c r="M51" s="19">
        <v>40</v>
      </c>
      <c r="N51" s="19"/>
      <c r="O51" s="19">
        <v>35</v>
      </c>
      <c r="P51" s="19"/>
      <c r="Q51" s="19"/>
      <c r="R51" s="19">
        <v>20</v>
      </c>
      <c r="S51" s="19">
        <v>30</v>
      </c>
      <c r="T51" s="25"/>
      <c r="U51" s="25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94"/>
      <c r="AZ51" s="19"/>
      <c r="BA51" s="19"/>
      <c r="BB51" s="64">
        <f t="shared" si="2"/>
        <v>7</v>
      </c>
      <c r="BC51" s="106">
        <f t="shared" si="3"/>
        <v>0</v>
      </c>
      <c r="BD51" s="6"/>
      <c r="BE51" s="21">
        <f t="shared" si="4"/>
        <v>1</v>
      </c>
      <c r="BF51" s="6"/>
      <c r="BG51" s="31"/>
      <c r="BH51" s="31"/>
      <c r="BI51" s="31"/>
      <c r="BJ51" s="137"/>
    </row>
    <row r="52" spans="1:62" s="5" customFormat="1" ht="12.75" customHeight="1" x14ac:dyDescent="0.2">
      <c r="A52" s="32">
        <v>3531</v>
      </c>
      <c r="B52" s="53" t="s">
        <v>88</v>
      </c>
      <c r="C52" s="66">
        <v>35</v>
      </c>
      <c r="D52" s="126" t="s">
        <v>164</v>
      </c>
      <c r="E52" s="126" t="s">
        <v>180</v>
      </c>
      <c r="F52" s="127" t="s">
        <v>9</v>
      </c>
      <c r="G52" s="92">
        <f t="shared" si="0"/>
        <v>48</v>
      </c>
      <c r="H52" s="93">
        <f t="shared" si="1"/>
        <v>200</v>
      </c>
      <c r="I52" s="9"/>
      <c r="J52" s="19">
        <v>25</v>
      </c>
      <c r="K52" s="19">
        <v>20</v>
      </c>
      <c r="L52" s="19"/>
      <c r="M52" s="19"/>
      <c r="N52" s="19">
        <v>10</v>
      </c>
      <c r="O52" s="19">
        <v>15</v>
      </c>
      <c r="P52" s="19">
        <v>10</v>
      </c>
      <c r="Q52" s="19">
        <v>10</v>
      </c>
      <c r="R52" s="19">
        <v>10</v>
      </c>
      <c r="S52" s="19">
        <v>20</v>
      </c>
      <c r="T52" s="25">
        <v>25</v>
      </c>
      <c r="U52" s="25">
        <v>25</v>
      </c>
      <c r="V52" s="19">
        <v>15</v>
      </c>
      <c r="W52" s="19">
        <v>15</v>
      </c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94"/>
      <c r="AZ52" s="19"/>
      <c r="BA52" s="19"/>
      <c r="BB52" s="64">
        <f t="shared" si="2"/>
        <v>12</v>
      </c>
      <c r="BC52" s="106">
        <f t="shared" si="3"/>
        <v>12</v>
      </c>
      <c r="BD52" s="6"/>
      <c r="BE52" s="21">
        <f t="shared" si="4"/>
        <v>1</v>
      </c>
      <c r="BF52" s="6"/>
      <c r="BG52" s="18"/>
      <c r="BH52" s="18"/>
      <c r="BI52" s="18"/>
      <c r="BJ52" s="137"/>
    </row>
    <row r="53" spans="1:62" s="5" customFormat="1" ht="12.75" customHeight="1" x14ac:dyDescent="0.2">
      <c r="A53" s="32">
        <v>4023</v>
      </c>
      <c r="B53" s="53" t="s">
        <v>106</v>
      </c>
      <c r="C53" s="66">
        <v>22</v>
      </c>
      <c r="D53" s="100" t="s">
        <v>150</v>
      </c>
      <c r="E53" s="100" t="s">
        <v>45</v>
      </c>
      <c r="F53" s="53" t="s">
        <v>5</v>
      </c>
      <c r="G53" s="92">
        <f t="shared" si="0"/>
        <v>49</v>
      </c>
      <c r="H53" s="93">
        <f t="shared" si="1"/>
        <v>200</v>
      </c>
      <c r="I53" s="9"/>
      <c r="J53" s="19">
        <v>40</v>
      </c>
      <c r="K53" s="19">
        <v>20</v>
      </c>
      <c r="L53" s="19">
        <v>25</v>
      </c>
      <c r="M53" s="19">
        <v>5</v>
      </c>
      <c r="N53" s="19">
        <v>25</v>
      </c>
      <c r="O53" s="19">
        <v>25</v>
      </c>
      <c r="P53" s="19"/>
      <c r="Q53" s="19"/>
      <c r="R53" s="19">
        <v>10</v>
      </c>
      <c r="S53" s="19">
        <v>10</v>
      </c>
      <c r="T53" s="25"/>
      <c r="U53" s="25"/>
      <c r="V53" s="19">
        <v>20</v>
      </c>
      <c r="W53" s="19">
        <v>20</v>
      </c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94"/>
      <c r="AZ53" s="19"/>
      <c r="BA53" s="19"/>
      <c r="BB53" s="64">
        <f t="shared" si="2"/>
        <v>10</v>
      </c>
      <c r="BC53" s="106">
        <f t="shared" si="3"/>
        <v>0</v>
      </c>
      <c r="BD53" s="6"/>
      <c r="BE53" s="21">
        <f t="shared" si="4"/>
        <v>1</v>
      </c>
      <c r="BF53" s="6"/>
      <c r="BG53" s="29"/>
      <c r="BH53" s="29"/>
      <c r="BI53" s="29"/>
      <c r="BJ53" s="137"/>
    </row>
    <row r="54" spans="1:62" s="5" customFormat="1" ht="12.75" customHeight="1" x14ac:dyDescent="0.2">
      <c r="A54" s="32">
        <v>2320</v>
      </c>
      <c r="B54" s="53" t="s">
        <v>83</v>
      </c>
      <c r="C54" s="66">
        <v>35</v>
      </c>
      <c r="D54" s="100" t="s">
        <v>36</v>
      </c>
      <c r="E54" s="100" t="s">
        <v>37</v>
      </c>
      <c r="F54" s="53" t="s">
        <v>5</v>
      </c>
      <c r="G54" s="92">
        <f t="shared" si="0"/>
        <v>50</v>
      </c>
      <c r="H54" s="93">
        <f t="shared" si="1"/>
        <v>195</v>
      </c>
      <c r="I54" s="9"/>
      <c r="J54" s="19">
        <v>15</v>
      </c>
      <c r="K54" s="19">
        <v>10</v>
      </c>
      <c r="L54" s="19"/>
      <c r="M54" s="19"/>
      <c r="N54" s="19">
        <v>25</v>
      </c>
      <c r="O54" s="19">
        <v>40</v>
      </c>
      <c r="P54" s="19"/>
      <c r="Q54" s="19"/>
      <c r="R54" s="19">
        <v>25</v>
      </c>
      <c r="S54" s="19">
        <v>35</v>
      </c>
      <c r="T54" s="25">
        <v>25</v>
      </c>
      <c r="U54" s="25">
        <v>20</v>
      </c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94"/>
      <c r="AZ54" s="19"/>
      <c r="BA54" s="19"/>
      <c r="BB54" s="64">
        <f t="shared" si="2"/>
        <v>8</v>
      </c>
      <c r="BC54" s="106">
        <f t="shared" si="3"/>
        <v>0</v>
      </c>
      <c r="BD54" s="6"/>
      <c r="BE54" s="21">
        <f t="shared" si="4"/>
        <v>1</v>
      </c>
      <c r="BF54" s="6"/>
      <c r="BG54" s="29"/>
      <c r="BH54" s="29"/>
      <c r="BI54" s="29"/>
      <c r="BJ54" s="137"/>
    </row>
    <row r="55" spans="1:62" s="5" customFormat="1" ht="12.75" customHeight="1" x14ac:dyDescent="0.2">
      <c r="A55" s="32">
        <v>2820</v>
      </c>
      <c r="B55" s="53" t="s">
        <v>86</v>
      </c>
      <c r="C55" s="66">
        <v>35</v>
      </c>
      <c r="D55" s="100" t="s">
        <v>55</v>
      </c>
      <c r="E55" s="100" t="s">
        <v>16</v>
      </c>
      <c r="F55" s="53" t="s">
        <v>5</v>
      </c>
      <c r="G55" s="92">
        <f t="shared" si="0"/>
        <v>51</v>
      </c>
      <c r="H55" s="93">
        <f t="shared" si="1"/>
        <v>195</v>
      </c>
      <c r="I55" s="51"/>
      <c r="J55" s="19">
        <v>10</v>
      </c>
      <c r="K55" s="19">
        <v>15</v>
      </c>
      <c r="L55" s="19"/>
      <c r="M55" s="19"/>
      <c r="N55" s="19">
        <v>30</v>
      </c>
      <c r="O55" s="19">
        <v>5</v>
      </c>
      <c r="P55" s="19">
        <v>15</v>
      </c>
      <c r="Q55" s="19">
        <v>20</v>
      </c>
      <c r="R55" s="19">
        <v>30</v>
      </c>
      <c r="S55" s="19">
        <v>10</v>
      </c>
      <c r="T55" s="25">
        <v>20</v>
      </c>
      <c r="U55" s="25">
        <v>15</v>
      </c>
      <c r="V55" s="19">
        <v>15</v>
      </c>
      <c r="W55" s="19">
        <v>10</v>
      </c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94"/>
      <c r="AZ55" s="19"/>
      <c r="BA55" s="19"/>
      <c r="BB55" s="64">
        <f t="shared" si="2"/>
        <v>12</v>
      </c>
      <c r="BC55" s="106">
        <f t="shared" si="3"/>
        <v>12</v>
      </c>
      <c r="BD55" s="6"/>
      <c r="BE55" s="21">
        <f t="shared" si="4"/>
        <v>1</v>
      </c>
      <c r="BF55" s="6"/>
      <c r="BG55" s="29"/>
      <c r="BH55" s="29"/>
      <c r="BI55" s="29"/>
      <c r="BJ55" s="137"/>
    </row>
    <row r="56" spans="1:62" s="5" customFormat="1" ht="12.75" customHeight="1" x14ac:dyDescent="0.2">
      <c r="A56" s="32">
        <v>3350</v>
      </c>
      <c r="B56" s="53" t="s">
        <v>286</v>
      </c>
      <c r="C56" s="66">
        <v>35</v>
      </c>
      <c r="D56" s="25" t="s">
        <v>91</v>
      </c>
      <c r="E56" s="25" t="s">
        <v>337</v>
      </c>
      <c r="F56" s="33" t="s">
        <v>9</v>
      </c>
      <c r="G56" s="92">
        <f t="shared" si="0"/>
        <v>52</v>
      </c>
      <c r="H56" s="93">
        <f t="shared" si="1"/>
        <v>195</v>
      </c>
      <c r="I56" s="51"/>
      <c r="J56" s="19">
        <v>10</v>
      </c>
      <c r="K56" s="19">
        <v>40</v>
      </c>
      <c r="L56" s="19">
        <v>15</v>
      </c>
      <c r="M56" s="19">
        <v>20</v>
      </c>
      <c r="N56" s="19">
        <v>20</v>
      </c>
      <c r="O56" s="19">
        <v>15</v>
      </c>
      <c r="P56" s="19"/>
      <c r="Q56" s="19">
        <v>30</v>
      </c>
      <c r="R56" s="19"/>
      <c r="S56" s="19"/>
      <c r="T56" s="25"/>
      <c r="U56" s="25"/>
      <c r="V56" s="19">
        <v>15</v>
      </c>
      <c r="W56" s="19">
        <v>30</v>
      </c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94"/>
      <c r="AZ56" s="19"/>
      <c r="BA56" s="19"/>
      <c r="BB56" s="64">
        <f t="shared" si="2"/>
        <v>9</v>
      </c>
      <c r="BC56" s="106">
        <f t="shared" si="3"/>
        <v>0</v>
      </c>
      <c r="BD56" s="6"/>
      <c r="BE56" s="21">
        <f t="shared" si="4"/>
        <v>1</v>
      </c>
      <c r="BF56" s="6"/>
      <c r="BG56" s="29"/>
      <c r="BH56" s="29"/>
      <c r="BI56" s="29"/>
      <c r="BJ56" s="137"/>
    </row>
    <row r="57" spans="1:62" s="5" customFormat="1" ht="12.75" customHeight="1" x14ac:dyDescent="0.2">
      <c r="A57" s="32">
        <v>1168</v>
      </c>
      <c r="B57" s="53" t="s">
        <v>272</v>
      </c>
      <c r="C57" s="66">
        <v>35</v>
      </c>
      <c r="D57" s="100" t="s">
        <v>273</v>
      </c>
      <c r="E57" s="100" t="s">
        <v>6</v>
      </c>
      <c r="F57" s="53" t="s">
        <v>5</v>
      </c>
      <c r="G57" s="92">
        <f t="shared" si="0"/>
        <v>53</v>
      </c>
      <c r="H57" s="93">
        <f t="shared" si="1"/>
        <v>190</v>
      </c>
      <c r="I57" s="9"/>
      <c r="J57" s="19">
        <v>35</v>
      </c>
      <c r="K57" s="19">
        <v>30</v>
      </c>
      <c r="L57" s="19">
        <v>20</v>
      </c>
      <c r="M57" s="19">
        <v>20</v>
      </c>
      <c r="N57" s="19"/>
      <c r="O57" s="19"/>
      <c r="P57" s="19">
        <v>20</v>
      </c>
      <c r="Q57" s="19">
        <v>20</v>
      </c>
      <c r="R57" s="19"/>
      <c r="S57" s="19"/>
      <c r="T57" s="25">
        <v>20</v>
      </c>
      <c r="U57" s="25">
        <v>25</v>
      </c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94"/>
      <c r="AZ57" s="19"/>
      <c r="BA57" s="19"/>
      <c r="BB57" s="64">
        <f t="shared" si="2"/>
        <v>8</v>
      </c>
      <c r="BC57" s="106">
        <f t="shared" si="3"/>
        <v>0</v>
      </c>
      <c r="BD57" s="6"/>
      <c r="BE57" s="21">
        <f t="shared" si="4"/>
        <v>1</v>
      </c>
      <c r="BF57" s="6"/>
      <c r="BG57" s="29"/>
      <c r="BH57" s="29"/>
      <c r="BI57" s="18"/>
      <c r="BJ57" s="137"/>
    </row>
    <row r="58" spans="1:62" s="5" customFormat="1" ht="12.75" customHeight="1" x14ac:dyDescent="0.2">
      <c r="A58" s="32">
        <v>1169</v>
      </c>
      <c r="B58" s="53" t="s">
        <v>270</v>
      </c>
      <c r="C58" s="66">
        <v>35</v>
      </c>
      <c r="D58" s="100" t="s">
        <v>274</v>
      </c>
      <c r="E58" s="100" t="s">
        <v>8</v>
      </c>
      <c r="F58" s="53" t="s">
        <v>5</v>
      </c>
      <c r="G58" s="92">
        <f t="shared" si="0"/>
        <v>54</v>
      </c>
      <c r="H58" s="93">
        <f t="shared" si="1"/>
        <v>190</v>
      </c>
      <c r="I58" s="9"/>
      <c r="J58" s="19">
        <v>10</v>
      </c>
      <c r="K58" s="19">
        <v>15</v>
      </c>
      <c r="L58" s="19">
        <v>15</v>
      </c>
      <c r="M58" s="19">
        <v>30</v>
      </c>
      <c r="N58" s="19"/>
      <c r="O58" s="19"/>
      <c r="P58" s="19">
        <v>10</v>
      </c>
      <c r="Q58" s="19">
        <v>35</v>
      </c>
      <c r="R58" s="19">
        <v>20</v>
      </c>
      <c r="S58" s="19">
        <v>25</v>
      </c>
      <c r="T58" s="25"/>
      <c r="U58" s="25"/>
      <c r="V58" s="19">
        <v>15</v>
      </c>
      <c r="W58" s="19">
        <v>15</v>
      </c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94"/>
      <c r="AZ58" s="19"/>
      <c r="BA58" s="19"/>
      <c r="BB58" s="64">
        <f t="shared" si="2"/>
        <v>10</v>
      </c>
      <c r="BC58" s="106">
        <f t="shared" si="3"/>
        <v>0</v>
      </c>
      <c r="BD58" s="6"/>
      <c r="BE58" s="21">
        <f t="shared" si="4"/>
        <v>1</v>
      </c>
      <c r="BF58" s="6"/>
      <c r="BG58" s="30"/>
      <c r="BH58" s="30"/>
      <c r="BI58" s="30"/>
      <c r="BJ58" s="137"/>
    </row>
    <row r="59" spans="1:62" s="5" customFormat="1" ht="12.75" customHeight="1" x14ac:dyDescent="0.2">
      <c r="A59" s="32">
        <v>1311</v>
      </c>
      <c r="B59" s="53" t="s">
        <v>80</v>
      </c>
      <c r="C59" s="66">
        <v>35</v>
      </c>
      <c r="D59" s="100" t="s">
        <v>138</v>
      </c>
      <c r="E59" s="100" t="s">
        <v>69</v>
      </c>
      <c r="F59" s="53" t="s">
        <v>5</v>
      </c>
      <c r="G59" s="92">
        <f t="shared" si="0"/>
        <v>55</v>
      </c>
      <c r="H59" s="93">
        <f t="shared" si="1"/>
        <v>190</v>
      </c>
      <c r="I59" s="9"/>
      <c r="J59" s="19">
        <v>15</v>
      </c>
      <c r="K59" s="19">
        <v>25</v>
      </c>
      <c r="L59" s="19"/>
      <c r="M59" s="19">
        <v>15</v>
      </c>
      <c r="N59" s="19">
        <v>40</v>
      </c>
      <c r="O59" s="19">
        <v>25</v>
      </c>
      <c r="P59" s="19"/>
      <c r="Q59" s="19">
        <v>20</v>
      </c>
      <c r="R59" s="19">
        <v>20</v>
      </c>
      <c r="S59" s="19">
        <v>30</v>
      </c>
      <c r="T59" s="25"/>
      <c r="U59" s="25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94"/>
      <c r="AZ59" s="19"/>
      <c r="BA59" s="19"/>
      <c r="BB59" s="64">
        <f t="shared" si="2"/>
        <v>8</v>
      </c>
      <c r="BC59" s="106">
        <f t="shared" si="3"/>
        <v>0</v>
      </c>
      <c r="BD59" s="6"/>
      <c r="BE59" s="21">
        <f t="shared" si="4"/>
        <v>1</v>
      </c>
      <c r="BF59" s="6"/>
      <c r="BG59" s="29"/>
      <c r="BH59" s="29"/>
      <c r="BI59" s="29"/>
      <c r="BJ59" s="137"/>
    </row>
    <row r="60" spans="1:62" s="5" customFormat="1" ht="12.75" customHeight="1" x14ac:dyDescent="0.2">
      <c r="A60" s="32">
        <v>3419</v>
      </c>
      <c r="B60" s="53" t="s">
        <v>117</v>
      </c>
      <c r="C60" s="66">
        <v>35</v>
      </c>
      <c r="D60" s="100" t="s">
        <v>220</v>
      </c>
      <c r="E60" s="100" t="s">
        <v>25</v>
      </c>
      <c r="F60" s="53" t="s">
        <v>5</v>
      </c>
      <c r="G60" s="92">
        <f t="shared" si="0"/>
        <v>56</v>
      </c>
      <c r="H60" s="93">
        <f t="shared" si="1"/>
        <v>190</v>
      </c>
      <c r="I60" s="51"/>
      <c r="J60" s="19">
        <v>35</v>
      </c>
      <c r="K60" s="19">
        <v>20</v>
      </c>
      <c r="L60" s="19">
        <v>20</v>
      </c>
      <c r="M60" s="19">
        <v>40</v>
      </c>
      <c r="N60" s="19"/>
      <c r="O60" s="19">
        <v>25</v>
      </c>
      <c r="P60" s="19"/>
      <c r="Q60" s="19"/>
      <c r="R60" s="19">
        <v>20</v>
      </c>
      <c r="S60" s="19">
        <v>30</v>
      </c>
      <c r="T60" s="25"/>
      <c r="U60" s="25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94"/>
      <c r="AZ60" s="19"/>
      <c r="BA60" s="19"/>
      <c r="BB60" s="64">
        <f t="shared" si="2"/>
        <v>7</v>
      </c>
      <c r="BC60" s="106">
        <f t="shared" si="3"/>
        <v>0</v>
      </c>
      <c r="BD60" s="6"/>
      <c r="BE60" s="21">
        <f t="shared" si="4"/>
        <v>1</v>
      </c>
      <c r="BF60" s="6"/>
      <c r="BG60" s="31"/>
      <c r="BH60" s="31"/>
      <c r="BI60" s="31"/>
      <c r="BJ60" s="137"/>
    </row>
    <row r="61" spans="1:62" s="5" customFormat="1" ht="12.75" customHeight="1" x14ac:dyDescent="0.2">
      <c r="A61" s="32">
        <v>5401</v>
      </c>
      <c r="B61" s="53" t="s">
        <v>224</v>
      </c>
      <c r="C61" s="66">
        <v>35</v>
      </c>
      <c r="D61" s="100" t="s">
        <v>168</v>
      </c>
      <c r="E61" s="100" t="s">
        <v>19</v>
      </c>
      <c r="F61" s="53" t="s">
        <v>5</v>
      </c>
      <c r="G61" s="92">
        <f t="shared" si="0"/>
        <v>57</v>
      </c>
      <c r="H61" s="93">
        <f t="shared" si="1"/>
        <v>185</v>
      </c>
      <c r="I61" s="51"/>
      <c r="J61" s="19"/>
      <c r="K61" s="19">
        <v>15</v>
      </c>
      <c r="L61" s="19">
        <v>10</v>
      </c>
      <c r="M61" s="19">
        <v>15</v>
      </c>
      <c r="N61" s="19">
        <v>10</v>
      </c>
      <c r="O61" s="19">
        <v>10</v>
      </c>
      <c r="P61" s="19">
        <v>10</v>
      </c>
      <c r="Q61" s="19">
        <v>10</v>
      </c>
      <c r="R61" s="19">
        <v>20</v>
      </c>
      <c r="S61" s="19">
        <v>35</v>
      </c>
      <c r="T61" s="25">
        <v>25</v>
      </c>
      <c r="U61" s="25">
        <v>15</v>
      </c>
      <c r="V61" s="19">
        <v>5</v>
      </c>
      <c r="W61" s="19">
        <v>5</v>
      </c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94"/>
      <c r="AZ61" s="19"/>
      <c r="BA61" s="19"/>
      <c r="BB61" s="64">
        <f t="shared" si="2"/>
        <v>13</v>
      </c>
      <c r="BC61" s="106">
        <f t="shared" si="3"/>
        <v>13</v>
      </c>
      <c r="BD61" s="21">
        <f>SUM(BC61:BC72)</f>
        <v>37</v>
      </c>
      <c r="BE61" s="21">
        <f t="shared" si="4"/>
        <v>1</v>
      </c>
      <c r="BF61" s="6">
        <v>12</v>
      </c>
      <c r="BG61" s="29"/>
      <c r="BH61" s="29"/>
      <c r="BI61" s="29"/>
      <c r="BJ61" s="137">
        <f>AVERAGE(BD61/BF61)</f>
        <v>3.0833333333333335</v>
      </c>
    </row>
    <row r="62" spans="1:62" s="5" customFormat="1" ht="12.75" customHeight="1" x14ac:dyDescent="0.2">
      <c r="A62" s="32">
        <v>1167</v>
      </c>
      <c r="B62" s="53" t="s">
        <v>268</v>
      </c>
      <c r="C62" s="66">
        <v>35</v>
      </c>
      <c r="D62" s="100" t="s">
        <v>271</v>
      </c>
      <c r="E62" s="100" t="s">
        <v>16</v>
      </c>
      <c r="F62" s="53" t="s">
        <v>5</v>
      </c>
      <c r="G62" s="92">
        <f t="shared" si="0"/>
        <v>58</v>
      </c>
      <c r="H62" s="93">
        <f t="shared" si="1"/>
        <v>180</v>
      </c>
      <c r="I62" s="9"/>
      <c r="J62" s="19">
        <v>35</v>
      </c>
      <c r="K62" s="19">
        <v>30</v>
      </c>
      <c r="L62" s="19">
        <v>10</v>
      </c>
      <c r="M62" s="19">
        <v>20</v>
      </c>
      <c r="N62" s="19"/>
      <c r="O62" s="19"/>
      <c r="P62" s="19">
        <v>20</v>
      </c>
      <c r="Q62" s="19">
        <v>20</v>
      </c>
      <c r="R62" s="19"/>
      <c r="S62" s="19"/>
      <c r="T62" s="25">
        <v>20</v>
      </c>
      <c r="U62" s="25">
        <v>25</v>
      </c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94"/>
      <c r="AZ62" s="19"/>
      <c r="BA62" s="19"/>
      <c r="BB62" s="64">
        <f t="shared" si="2"/>
        <v>8</v>
      </c>
      <c r="BC62" s="106">
        <f t="shared" si="3"/>
        <v>0</v>
      </c>
      <c r="BD62" s="6"/>
      <c r="BE62" s="21">
        <f t="shared" si="4"/>
        <v>1</v>
      </c>
      <c r="BF62" s="6"/>
      <c r="BG62" s="29"/>
      <c r="BH62" s="29"/>
      <c r="BI62" s="29"/>
      <c r="BJ62" s="137"/>
    </row>
    <row r="63" spans="1:62" s="5" customFormat="1" ht="12.75" customHeight="1" x14ac:dyDescent="0.2">
      <c r="A63" s="32">
        <v>3532</v>
      </c>
      <c r="B63" s="53" t="s">
        <v>88</v>
      </c>
      <c r="C63" s="66">
        <v>35</v>
      </c>
      <c r="D63" s="100" t="s">
        <v>164</v>
      </c>
      <c r="E63" s="100" t="s">
        <v>165</v>
      </c>
      <c r="F63" s="53" t="s">
        <v>5</v>
      </c>
      <c r="G63" s="92">
        <f t="shared" si="0"/>
        <v>59</v>
      </c>
      <c r="H63" s="93">
        <f t="shared" si="1"/>
        <v>180</v>
      </c>
      <c r="I63" s="9"/>
      <c r="J63" s="19">
        <v>10</v>
      </c>
      <c r="K63" s="19">
        <v>10</v>
      </c>
      <c r="L63" s="19"/>
      <c r="M63" s="19"/>
      <c r="N63" s="19">
        <v>20</v>
      </c>
      <c r="O63" s="19">
        <v>20</v>
      </c>
      <c r="P63" s="19">
        <v>10</v>
      </c>
      <c r="Q63" s="19">
        <v>10</v>
      </c>
      <c r="R63" s="19">
        <v>15</v>
      </c>
      <c r="S63" s="19">
        <v>10</v>
      </c>
      <c r="T63" s="25">
        <v>20</v>
      </c>
      <c r="U63" s="25">
        <v>30</v>
      </c>
      <c r="V63" s="19">
        <v>10</v>
      </c>
      <c r="W63" s="19">
        <v>15</v>
      </c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94"/>
      <c r="AZ63" s="19"/>
      <c r="BA63" s="19"/>
      <c r="BB63" s="64">
        <f t="shared" si="2"/>
        <v>12</v>
      </c>
      <c r="BC63" s="106">
        <f t="shared" si="3"/>
        <v>12</v>
      </c>
      <c r="BD63" s="6"/>
      <c r="BE63" s="21">
        <f t="shared" si="4"/>
        <v>1</v>
      </c>
      <c r="BF63" s="6"/>
      <c r="BG63" s="18"/>
      <c r="BH63" s="18"/>
      <c r="BI63" s="18"/>
      <c r="BJ63" s="137"/>
    </row>
    <row r="64" spans="1:62" s="5" customFormat="1" ht="12.75" customHeight="1" x14ac:dyDescent="0.2">
      <c r="A64" s="32">
        <v>3356</v>
      </c>
      <c r="B64" s="53" t="s">
        <v>286</v>
      </c>
      <c r="C64" s="66">
        <v>35</v>
      </c>
      <c r="D64" s="25" t="s">
        <v>60</v>
      </c>
      <c r="E64" s="25" t="s">
        <v>7</v>
      </c>
      <c r="F64" s="33" t="s">
        <v>5</v>
      </c>
      <c r="G64" s="92">
        <f t="shared" si="0"/>
        <v>60</v>
      </c>
      <c r="H64" s="93">
        <f t="shared" si="1"/>
        <v>175</v>
      </c>
      <c r="I64" s="51"/>
      <c r="J64" s="19"/>
      <c r="K64" s="19"/>
      <c r="L64" s="19"/>
      <c r="M64" s="19"/>
      <c r="N64" s="19">
        <v>10</v>
      </c>
      <c r="O64" s="19">
        <v>10</v>
      </c>
      <c r="P64" s="19">
        <v>10</v>
      </c>
      <c r="Q64" s="19">
        <v>15</v>
      </c>
      <c r="R64" s="19"/>
      <c r="S64" s="19">
        <v>20</v>
      </c>
      <c r="T64" s="25">
        <v>45</v>
      </c>
      <c r="U64" s="25">
        <v>25</v>
      </c>
      <c r="V64" s="19">
        <v>20</v>
      </c>
      <c r="W64" s="19">
        <v>20</v>
      </c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94"/>
      <c r="AZ64" s="19"/>
      <c r="BA64" s="19"/>
      <c r="BB64" s="64">
        <f t="shared" si="2"/>
        <v>9</v>
      </c>
      <c r="BC64" s="106">
        <f t="shared" si="3"/>
        <v>0</v>
      </c>
      <c r="BD64" s="6"/>
      <c r="BE64" s="21">
        <f t="shared" si="4"/>
        <v>1</v>
      </c>
      <c r="BF64" s="6"/>
      <c r="BG64" s="29"/>
      <c r="BH64" s="29"/>
      <c r="BI64" s="29"/>
      <c r="BJ64" s="137"/>
    </row>
    <row r="65" spans="1:62" s="5" customFormat="1" ht="12.75" customHeight="1" x14ac:dyDescent="0.2">
      <c r="A65" s="32">
        <v>3508</v>
      </c>
      <c r="B65" s="53" t="s">
        <v>88</v>
      </c>
      <c r="C65" s="66">
        <v>35</v>
      </c>
      <c r="D65" s="100" t="s">
        <v>56</v>
      </c>
      <c r="E65" s="100" t="s">
        <v>179</v>
      </c>
      <c r="F65" s="53" t="s">
        <v>5</v>
      </c>
      <c r="G65" s="92">
        <f t="shared" si="0"/>
        <v>61</v>
      </c>
      <c r="H65" s="93">
        <f t="shared" si="1"/>
        <v>170</v>
      </c>
      <c r="I65" s="9"/>
      <c r="J65" s="19">
        <v>40</v>
      </c>
      <c r="K65" s="19">
        <v>10</v>
      </c>
      <c r="L65" s="19"/>
      <c r="M65" s="19"/>
      <c r="N65" s="19">
        <v>20</v>
      </c>
      <c r="O65" s="19">
        <v>20</v>
      </c>
      <c r="P65" s="19">
        <v>10</v>
      </c>
      <c r="Q65" s="19">
        <v>10</v>
      </c>
      <c r="R65" s="19">
        <v>15</v>
      </c>
      <c r="S65" s="19">
        <v>20</v>
      </c>
      <c r="T65" s="25">
        <v>10</v>
      </c>
      <c r="U65" s="25">
        <v>15</v>
      </c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94"/>
      <c r="AZ65" s="19"/>
      <c r="BA65" s="19"/>
      <c r="BB65" s="64">
        <f t="shared" si="2"/>
        <v>10</v>
      </c>
      <c r="BC65" s="106">
        <f t="shared" si="3"/>
        <v>0</v>
      </c>
      <c r="BD65" s="6"/>
      <c r="BE65" s="21">
        <f t="shared" si="4"/>
        <v>1</v>
      </c>
      <c r="BF65" s="6"/>
      <c r="BG65" s="18"/>
      <c r="BH65" s="18"/>
      <c r="BI65" s="18"/>
      <c r="BJ65" s="137"/>
    </row>
    <row r="66" spans="1:62" s="5" customFormat="1" ht="12.75" customHeight="1" x14ac:dyDescent="0.2">
      <c r="A66" s="32">
        <v>4018</v>
      </c>
      <c r="B66" s="53" t="s">
        <v>106</v>
      </c>
      <c r="C66" s="66">
        <v>22</v>
      </c>
      <c r="D66" s="100" t="s">
        <v>55</v>
      </c>
      <c r="E66" s="100" t="s">
        <v>43</v>
      </c>
      <c r="F66" s="53" t="s">
        <v>5</v>
      </c>
      <c r="G66" s="92">
        <f t="shared" si="0"/>
        <v>62</v>
      </c>
      <c r="H66" s="93">
        <f t="shared" si="1"/>
        <v>170</v>
      </c>
      <c r="I66" s="9"/>
      <c r="J66" s="19">
        <v>25</v>
      </c>
      <c r="K66" s="19">
        <v>40</v>
      </c>
      <c r="L66" s="19">
        <v>25</v>
      </c>
      <c r="M66" s="19">
        <v>20</v>
      </c>
      <c r="N66" s="19"/>
      <c r="O66" s="19"/>
      <c r="P66" s="19"/>
      <c r="Q66" s="19">
        <v>25</v>
      </c>
      <c r="R66" s="19"/>
      <c r="S66" s="19">
        <v>20</v>
      </c>
      <c r="T66" s="25"/>
      <c r="U66" s="25"/>
      <c r="V66" s="19"/>
      <c r="W66" s="19">
        <v>15</v>
      </c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94"/>
      <c r="AZ66" s="19"/>
      <c r="BA66" s="19"/>
      <c r="BB66" s="64">
        <f t="shared" si="2"/>
        <v>7</v>
      </c>
      <c r="BC66" s="106">
        <f t="shared" si="3"/>
        <v>0</v>
      </c>
      <c r="BD66" s="16"/>
      <c r="BE66" s="21">
        <f t="shared" si="4"/>
        <v>1</v>
      </c>
      <c r="BF66" s="16"/>
      <c r="BG66" s="18"/>
      <c r="BH66" s="18"/>
      <c r="BI66" s="18"/>
      <c r="BJ66" s="137"/>
    </row>
    <row r="67" spans="1:62" s="5" customFormat="1" ht="12.75" customHeight="1" x14ac:dyDescent="0.2">
      <c r="A67" s="32">
        <v>946</v>
      </c>
      <c r="B67" s="53" t="s">
        <v>77</v>
      </c>
      <c r="C67" s="66">
        <v>35</v>
      </c>
      <c r="D67" s="100" t="s">
        <v>265</v>
      </c>
      <c r="E67" s="100" t="s">
        <v>203</v>
      </c>
      <c r="F67" s="53" t="s">
        <v>5</v>
      </c>
      <c r="G67" s="92">
        <f t="shared" si="0"/>
        <v>63</v>
      </c>
      <c r="H67" s="93">
        <f t="shared" si="1"/>
        <v>165</v>
      </c>
      <c r="I67" s="10"/>
      <c r="J67" s="19">
        <v>15</v>
      </c>
      <c r="K67" s="19">
        <v>10</v>
      </c>
      <c r="L67" s="19">
        <v>15</v>
      </c>
      <c r="M67" s="19">
        <v>15</v>
      </c>
      <c r="N67" s="19">
        <v>15</v>
      </c>
      <c r="O67" s="19">
        <v>10</v>
      </c>
      <c r="P67" s="19"/>
      <c r="Q67" s="19"/>
      <c r="R67" s="19">
        <v>15</v>
      </c>
      <c r="S67" s="19">
        <v>15</v>
      </c>
      <c r="T67" s="25">
        <v>15</v>
      </c>
      <c r="U67" s="25">
        <v>15</v>
      </c>
      <c r="V67" s="19">
        <v>15</v>
      </c>
      <c r="W67" s="19">
        <v>10</v>
      </c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94"/>
      <c r="AZ67" s="19"/>
      <c r="BA67" s="19"/>
      <c r="BB67" s="64">
        <f t="shared" si="2"/>
        <v>12</v>
      </c>
      <c r="BC67" s="106">
        <f t="shared" si="3"/>
        <v>12</v>
      </c>
      <c r="BD67" s="6"/>
      <c r="BE67" s="21">
        <f t="shared" si="4"/>
        <v>1</v>
      </c>
      <c r="BF67" s="6"/>
      <c r="BG67" s="29"/>
      <c r="BH67" s="29"/>
      <c r="BI67" s="29"/>
      <c r="BJ67" s="137"/>
    </row>
    <row r="68" spans="1:62" s="5" customFormat="1" ht="12.75" customHeight="1" x14ac:dyDescent="0.2">
      <c r="A68" s="32">
        <v>948</v>
      </c>
      <c r="B68" s="53" t="s">
        <v>77</v>
      </c>
      <c r="C68" s="66">
        <v>35</v>
      </c>
      <c r="D68" s="100" t="s">
        <v>266</v>
      </c>
      <c r="E68" s="100" t="s">
        <v>267</v>
      </c>
      <c r="F68" s="53" t="s">
        <v>9</v>
      </c>
      <c r="G68" s="92">
        <f t="shared" si="0"/>
        <v>64</v>
      </c>
      <c r="H68" s="93">
        <f t="shared" si="1"/>
        <v>165</v>
      </c>
      <c r="I68" s="51"/>
      <c r="J68" s="19">
        <v>10</v>
      </c>
      <c r="K68" s="19">
        <v>10</v>
      </c>
      <c r="L68" s="19">
        <v>20</v>
      </c>
      <c r="M68" s="19">
        <v>15</v>
      </c>
      <c r="N68" s="19"/>
      <c r="O68" s="19"/>
      <c r="P68" s="19"/>
      <c r="Q68" s="19"/>
      <c r="R68" s="19">
        <v>25</v>
      </c>
      <c r="S68" s="19">
        <v>20</v>
      </c>
      <c r="T68" s="25"/>
      <c r="U68" s="25"/>
      <c r="V68" s="19">
        <v>40</v>
      </c>
      <c r="W68" s="19">
        <v>25</v>
      </c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94"/>
      <c r="AZ68" s="19"/>
      <c r="BA68" s="19"/>
      <c r="BB68" s="64">
        <f t="shared" si="2"/>
        <v>8</v>
      </c>
      <c r="BC68" s="106">
        <f t="shared" si="3"/>
        <v>0</v>
      </c>
      <c r="BD68" s="6"/>
      <c r="BE68" s="21">
        <f t="shared" si="4"/>
        <v>1</v>
      </c>
      <c r="BF68" s="6"/>
      <c r="BG68" s="29"/>
      <c r="BH68" s="29"/>
      <c r="BI68" s="29"/>
      <c r="BJ68" s="137"/>
    </row>
    <row r="69" spans="1:62" s="5" customFormat="1" ht="12.75" customHeight="1" x14ac:dyDescent="0.2">
      <c r="A69" s="32">
        <v>4051</v>
      </c>
      <c r="B69" s="53" t="s">
        <v>106</v>
      </c>
      <c r="C69" s="66">
        <v>22</v>
      </c>
      <c r="D69" s="100" t="s">
        <v>137</v>
      </c>
      <c r="E69" s="100" t="s">
        <v>34</v>
      </c>
      <c r="F69" s="53" t="s">
        <v>5</v>
      </c>
      <c r="G69" s="92">
        <f t="shared" ref="G69:G132" si="5">G68+1</f>
        <v>65</v>
      </c>
      <c r="H69" s="93">
        <f t="shared" ref="H69:H132" si="6">SUM(J69:BA69)</f>
        <v>165</v>
      </c>
      <c r="I69" s="9"/>
      <c r="J69" s="19">
        <v>25</v>
      </c>
      <c r="K69" s="19">
        <v>40</v>
      </c>
      <c r="L69" s="19">
        <v>10</v>
      </c>
      <c r="M69" s="19">
        <v>25</v>
      </c>
      <c r="N69" s="19"/>
      <c r="O69" s="19"/>
      <c r="P69" s="19">
        <v>20</v>
      </c>
      <c r="Q69" s="19">
        <v>25</v>
      </c>
      <c r="R69" s="19">
        <v>10</v>
      </c>
      <c r="S69" s="19">
        <v>10</v>
      </c>
      <c r="T69" s="25"/>
      <c r="U69" s="25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94"/>
      <c r="AZ69" s="19"/>
      <c r="BA69" s="19"/>
      <c r="BB69" s="64">
        <f t="shared" ref="BB69:BB132" si="7">SUMIF(J69:BA69,"&gt;0",$J$4:$BA$4)</f>
        <v>8</v>
      </c>
      <c r="BC69" s="106">
        <f t="shared" ref="BC69:BC132" si="8">IF(BB69&gt;11,BB69,0)</f>
        <v>0</v>
      </c>
      <c r="BD69" s="6"/>
      <c r="BE69" s="21">
        <f t="shared" ref="BE69:BE132" si="9">IF(BB69&gt;4,1,0)</f>
        <v>1</v>
      </c>
      <c r="BF69" s="6"/>
      <c r="BG69" s="29"/>
      <c r="BH69" s="29"/>
      <c r="BI69" s="29"/>
      <c r="BJ69" s="137"/>
    </row>
    <row r="70" spans="1:62" s="5" customFormat="1" ht="12.75" customHeight="1" x14ac:dyDescent="0.2">
      <c r="A70" s="32">
        <v>1308</v>
      </c>
      <c r="B70" s="53" t="s">
        <v>80</v>
      </c>
      <c r="C70" s="66">
        <v>35</v>
      </c>
      <c r="D70" s="100" t="s">
        <v>40</v>
      </c>
      <c r="E70" s="100" t="s">
        <v>13</v>
      </c>
      <c r="F70" s="53" t="s">
        <v>5</v>
      </c>
      <c r="G70" s="92">
        <f t="shared" si="5"/>
        <v>66</v>
      </c>
      <c r="H70" s="93">
        <f t="shared" si="6"/>
        <v>160</v>
      </c>
      <c r="I70" s="9"/>
      <c r="J70" s="19">
        <v>20</v>
      </c>
      <c r="K70" s="19">
        <v>15</v>
      </c>
      <c r="L70" s="19">
        <v>15</v>
      </c>
      <c r="M70" s="19">
        <v>15</v>
      </c>
      <c r="N70" s="19">
        <v>25</v>
      </c>
      <c r="O70" s="19">
        <v>15</v>
      </c>
      <c r="P70" s="19">
        <v>10</v>
      </c>
      <c r="Q70" s="19">
        <v>25</v>
      </c>
      <c r="R70" s="19">
        <v>10</v>
      </c>
      <c r="S70" s="19">
        <v>10</v>
      </c>
      <c r="T70" s="25"/>
      <c r="U70" s="25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94"/>
      <c r="AZ70" s="19"/>
      <c r="BA70" s="19"/>
      <c r="BB70" s="64">
        <f t="shared" si="7"/>
        <v>10</v>
      </c>
      <c r="BC70" s="106">
        <f t="shared" si="8"/>
        <v>0</v>
      </c>
      <c r="BD70" s="6"/>
      <c r="BE70" s="21">
        <f t="shared" si="9"/>
        <v>1</v>
      </c>
      <c r="BF70" s="6"/>
      <c r="BG70" s="30"/>
      <c r="BH70" s="30"/>
      <c r="BI70" s="30"/>
      <c r="BJ70" s="137"/>
    </row>
    <row r="71" spans="1:62" s="5" customFormat="1" ht="12.75" customHeight="1" x14ac:dyDescent="0.2">
      <c r="A71" s="32">
        <v>4501</v>
      </c>
      <c r="B71" s="53" t="s">
        <v>154</v>
      </c>
      <c r="C71" s="66">
        <v>35</v>
      </c>
      <c r="D71" s="100" t="s">
        <v>129</v>
      </c>
      <c r="E71" s="100" t="s">
        <v>130</v>
      </c>
      <c r="F71" s="53" t="s">
        <v>5</v>
      </c>
      <c r="G71" s="92">
        <f t="shared" si="5"/>
        <v>67</v>
      </c>
      <c r="H71" s="93">
        <f t="shared" si="6"/>
        <v>160</v>
      </c>
      <c r="I71" s="10"/>
      <c r="J71" s="19"/>
      <c r="K71" s="19"/>
      <c r="L71" s="19">
        <v>35</v>
      </c>
      <c r="M71" s="19">
        <v>15</v>
      </c>
      <c r="N71" s="19"/>
      <c r="O71" s="19">
        <v>25</v>
      </c>
      <c r="P71" s="19"/>
      <c r="Q71" s="19">
        <v>15</v>
      </c>
      <c r="R71" s="19">
        <v>25</v>
      </c>
      <c r="S71" s="19"/>
      <c r="T71" s="25">
        <v>20</v>
      </c>
      <c r="U71" s="25">
        <v>25</v>
      </c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94"/>
      <c r="AZ71" s="19"/>
      <c r="BA71" s="19"/>
      <c r="BB71" s="64">
        <f t="shared" si="7"/>
        <v>7</v>
      </c>
      <c r="BC71" s="106">
        <f t="shared" si="8"/>
        <v>0</v>
      </c>
      <c r="BD71" s="21">
        <f>SUM(BC71:BC77)</f>
        <v>0</v>
      </c>
      <c r="BE71" s="21">
        <f t="shared" si="9"/>
        <v>1</v>
      </c>
      <c r="BF71" s="6">
        <v>7</v>
      </c>
      <c r="BG71" s="29"/>
      <c r="BH71" s="29"/>
      <c r="BI71" s="29"/>
      <c r="BJ71" s="137">
        <f>AVERAGE(BD71/BF71)</f>
        <v>0</v>
      </c>
    </row>
    <row r="72" spans="1:62" s="5" customFormat="1" ht="12.75" customHeight="1" x14ac:dyDescent="0.2">
      <c r="A72" s="32">
        <v>5014</v>
      </c>
      <c r="B72" s="53" t="s">
        <v>190</v>
      </c>
      <c r="C72" s="66">
        <v>35</v>
      </c>
      <c r="D72" s="100" t="s">
        <v>170</v>
      </c>
      <c r="E72" s="100" t="s">
        <v>205</v>
      </c>
      <c r="F72" s="53" t="s">
        <v>5</v>
      </c>
      <c r="G72" s="92">
        <f t="shared" si="5"/>
        <v>68</v>
      </c>
      <c r="H72" s="93">
        <f t="shared" si="6"/>
        <v>160</v>
      </c>
      <c r="I72" s="9"/>
      <c r="J72" s="19"/>
      <c r="K72" s="19">
        <v>15</v>
      </c>
      <c r="L72" s="19"/>
      <c r="M72" s="19">
        <v>40</v>
      </c>
      <c r="N72" s="19"/>
      <c r="O72" s="19">
        <v>20</v>
      </c>
      <c r="P72" s="19"/>
      <c r="Q72" s="19">
        <v>20</v>
      </c>
      <c r="R72" s="19"/>
      <c r="S72" s="19">
        <v>25</v>
      </c>
      <c r="T72" s="25"/>
      <c r="U72" s="25"/>
      <c r="V72" s="19"/>
      <c r="W72" s="19">
        <v>40</v>
      </c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94"/>
      <c r="AZ72" s="19"/>
      <c r="BA72" s="19"/>
      <c r="BB72" s="64">
        <f t="shared" si="7"/>
        <v>6</v>
      </c>
      <c r="BC72" s="106">
        <f t="shared" si="8"/>
        <v>0</v>
      </c>
      <c r="BD72" s="21"/>
      <c r="BE72" s="21">
        <f t="shared" si="9"/>
        <v>1</v>
      </c>
      <c r="BF72" s="21"/>
      <c r="BG72" s="18"/>
      <c r="BH72" s="18"/>
      <c r="BI72" s="18"/>
      <c r="BJ72" s="137"/>
    </row>
    <row r="73" spans="1:62" s="5" customFormat="1" ht="12.75" customHeight="1" x14ac:dyDescent="0.2">
      <c r="A73" s="32">
        <v>5301</v>
      </c>
      <c r="B73" s="53" t="s">
        <v>238</v>
      </c>
      <c r="C73" s="66">
        <v>35</v>
      </c>
      <c r="D73" s="100" t="s">
        <v>162</v>
      </c>
      <c r="E73" s="100" t="s">
        <v>27</v>
      </c>
      <c r="F73" s="53" t="s">
        <v>5</v>
      </c>
      <c r="G73" s="92">
        <f t="shared" si="5"/>
        <v>69</v>
      </c>
      <c r="H73" s="93">
        <f t="shared" si="6"/>
        <v>160</v>
      </c>
      <c r="I73" s="51"/>
      <c r="J73" s="19">
        <v>15</v>
      </c>
      <c r="K73" s="19">
        <v>20</v>
      </c>
      <c r="L73" s="19"/>
      <c r="M73" s="19"/>
      <c r="N73" s="19">
        <v>15</v>
      </c>
      <c r="O73" s="19">
        <v>20</v>
      </c>
      <c r="P73" s="19">
        <v>25</v>
      </c>
      <c r="Q73" s="19">
        <v>30</v>
      </c>
      <c r="R73" s="19">
        <v>20</v>
      </c>
      <c r="S73" s="19"/>
      <c r="T73" s="25">
        <v>15</v>
      </c>
      <c r="U73" s="25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94"/>
      <c r="AZ73" s="19"/>
      <c r="BA73" s="19"/>
      <c r="BB73" s="64">
        <f t="shared" si="7"/>
        <v>8</v>
      </c>
      <c r="BC73" s="106">
        <f t="shared" si="8"/>
        <v>0</v>
      </c>
      <c r="BD73" s="21">
        <f>SUM(BC73:BC98)</f>
        <v>0</v>
      </c>
      <c r="BE73" s="21">
        <f t="shared" si="9"/>
        <v>1</v>
      </c>
      <c r="BF73" s="6">
        <v>26</v>
      </c>
      <c r="BG73" s="29"/>
      <c r="BH73" s="29"/>
      <c r="BI73" s="29"/>
      <c r="BJ73" s="137">
        <f>AVERAGE(BD73/BF73)</f>
        <v>0</v>
      </c>
    </row>
    <row r="74" spans="1:62" s="5" customFormat="1" ht="12.75" customHeight="1" x14ac:dyDescent="0.2">
      <c r="A74" s="32">
        <v>5308</v>
      </c>
      <c r="B74" s="53" t="s">
        <v>238</v>
      </c>
      <c r="C74" s="66">
        <v>35</v>
      </c>
      <c r="D74" s="100" t="s">
        <v>89</v>
      </c>
      <c r="E74" s="100" t="s">
        <v>17</v>
      </c>
      <c r="F74" s="53" t="s">
        <v>5</v>
      </c>
      <c r="G74" s="92">
        <f t="shared" si="5"/>
        <v>70</v>
      </c>
      <c r="H74" s="93">
        <f t="shared" si="6"/>
        <v>160</v>
      </c>
      <c r="I74" s="9"/>
      <c r="J74" s="19">
        <v>15</v>
      </c>
      <c r="K74" s="19">
        <v>20</v>
      </c>
      <c r="L74" s="19">
        <v>10</v>
      </c>
      <c r="M74" s="19">
        <v>10</v>
      </c>
      <c r="N74" s="19">
        <v>15</v>
      </c>
      <c r="O74" s="19">
        <v>20</v>
      </c>
      <c r="P74" s="19">
        <v>10</v>
      </c>
      <c r="Q74" s="19">
        <v>20</v>
      </c>
      <c r="R74" s="19"/>
      <c r="S74" s="19"/>
      <c r="T74" s="25">
        <v>10</v>
      </c>
      <c r="U74" s="25">
        <v>30</v>
      </c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94"/>
      <c r="AZ74" s="19"/>
      <c r="BA74" s="19"/>
      <c r="BB74" s="64">
        <f t="shared" si="7"/>
        <v>10</v>
      </c>
      <c r="BC74" s="106">
        <f t="shared" si="8"/>
        <v>0</v>
      </c>
      <c r="BD74" s="6"/>
      <c r="BE74" s="21">
        <f t="shared" si="9"/>
        <v>1</v>
      </c>
      <c r="BF74" s="6"/>
      <c r="BG74" s="29"/>
      <c r="BH74" s="29"/>
      <c r="BI74" s="29"/>
      <c r="BJ74" s="137"/>
    </row>
    <row r="75" spans="1:62" s="5" customFormat="1" ht="12.75" customHeight="1" x14ac:dyDescent="0.2">
      <c r="A75" s="17">
        <v>5322</v>
      </c>
      <c r="B75" s="54" t="s">
        <v>238</v>
      </c>
      <c r="C75" s="66">
        <v>35</v>
      </c>
      <c r="D75" s="19" t="s">
        <v>195</v>
      </c>
      <c r="E75" s="19" t="s">
        <v>385</v>
      </c>
      <c r="F75" s="18" t="s">
        <v>5</v>
      </c>
      <c r="G75" s="92">
        <f t="shared" si="5"/>
        <v>71</v>
      </c>
      <c r="H75" s="93">
        <f t="shared" si="6"/>
        <v>160</v>
      </c>
      <c r="I75" s="44"/>
      <c r="J75" s="19"/>
      <c r="K75" s="19"/>
      <c r="L75" s="19">
        <v>10</v>
      </c>
      <c r="M75" s="19">
        <v>10</v>
      </c>
      <c r="N75" s="19"/>
      <c r="O75" s="19">
        <v>10</v>
      </c>
      <c r="P75" s="19">
        <v>20</v>
      </c>
      <c r="Q75" s="19">
        <v>15</v>
      </c>
      <c r="R75" s="19"/>
      <c r="S75" s="19"/>
      <c r="T75" s="25">
        <v>25</v>
      </c>
      <c r="U75" s="25">
        <v>40</v>
      </c>
      <c r="V75" s="19">
        <v>15</v>
      </c>
      <c r="W75" s="19">
        <v>15</v>
      </c>
      <c r="X75" s="19"/>
      <c r="Y75" s="19"/>
      <c r="Z75" s="19"/>
      <c r="AA75" s="19"/>
      <c r="AB75" s="19"/>
      <c r="AC75" s="19"/>
      <c r="AD75" s="19"/>
      <c r="AE75" s="19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21"/>
      <c r="AZ75" s="16"/>
      <c r="BA75" s="16"/>
      <c r="BB75" s="64">
        <f t="shared" si="7"/>
        <v>9</v>
      </c>
      <c r="BC75" s="106">
        <f t="shared" si="8"/>
        <v>0</v>
      </c>
      <c r="BD75" s="16"/>
      <c r="BE75" s="21">
        <f t="shared" si="9"/>
        <v>1</v>
      </c>
      <c r="BF75" s="16"/>
      <c r="BG75" s="31"/>
      <c r="BH75" s="31"/>
      <c r="BI75" s="31"/>
      <c r="BJ75" s="138"/>
    </row>
    <row r="76" spans="1:62" s="5" customFormat="1" ht="12.75" customHeight="1" x14ac:dyDescent="0.2">
      <c r="A76" s="32">
        <v>2704</v>
      </c>
      <c r="B76" s="53" t="s">
        <v>85</v>
      </c>
      <c r="C76" s="66">
        <v>35</v>
      </c>
      <c r="D76" s="100" t="s">
        <v>151</v>
      </c>
      <c r="E76" s="100" t="s">
        <v>179</v>
      </c>
      <c r="F76" s="53" t="s">
        <v>5</v>
      </c>
      <c r="G76" s="92">
        <f t="shared" si="5"/>
        <v>72</v>
      </c>
      <c r="H76" s="93">
        <f t="shared" si="6"/>
        <v>155</v>
      </c>
      <c r="I76" s="9"/>
      <c r="J76" s="19">
        <v>10</v>
      </c>
      <c r="K76" s="19">
        <v>15</v>
      </c>
      <c r="L76" s="19">
        <v>15</v>
      </c>
      <c r="M76" s="19">
        <v>20</v>
      </c>
      <c r="N76" s="19">
        <v>40</v>
      </c>
      <c r="O76" s="19">
        <v>25</v>
      </c>
      <c r="P76" s="19">
        <v>10</v>
      </c>
      <c r="Q76" s="19">
        <v>20</v>
      </c>
      <c r="R76" s="19"/>
      <c r="S76" s="19"/>
      <c r="T76" s="25"/>
      <c r="U76" s="25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94"/>
      <c r="AZ76" s="19"/>
      <c r="BA76" s="19"/>
      <c r="BB76" s="64">
        <f t="shared" si="7"/>
        <v>8</v>
      </c>
      <c r="BC76" s="106">
        <f t="shared" si="8"/>
        <v>0</v>
      </c>
      <c r="BD76" s="6"/>
      <c r="BE76" s="21">
        <f t="shared" si="9"/>
        <v>1</v>
      </c>
      <c r="BF76" s="6"/>
      <c r="BG76" s="30"/>
      <c r="BH76" s="30"/>
      <c r="BI76" s="30"/>
      <c r="BJ76" s="137"/>
    </row>
    <row r="77" spans="1:62" s="5" customFormat="1" ht="12.75" customHeight="1" x14ac:dyDescent="0.2">
      <c r="A77" s="32">
        <v>5337</v>
      </c>
      <c r="B77" s="53" t="s">
        <v>238</v>
      </c>
      <c r="C77" s="66">
        <v>35</v>
      </c>
      <c r="D77" s="100" t="s">
        <v>259</v>
      </c>
      <c r="E77" s="100" t="s">
        <v>20</v>
      </c>
      <c r="F77" s="53" t="s">
        <v>5</v>
      </c>
      <c r="G77" s="92">
        <f t="shared" si="5"/>
        <v>73</v>
      </c>
      <c r="H77" s="93">
        <f t="shared" si="6"/>
        <v>155</v>
      </c>
      <c r="I77" s="9"/>
      <c r="J77" s="19">
        <v>30</v>
      </c>
      <c r="K77" s="19">
        <v>25</v>
      </c>
      <c r="L77" s="19"/>
      <c r="M77" s="19">
        <v>25</v>
      </c>
      <c r="N77" s="19"/>
      <c r="O77" s="19"/>
      <c r="P77" s="19">
        <v>20</v>
      </c>
      <c r="Q77" s="19">
        <v>15</v>
      </c>
      <c r="R77" s="19"/>
      <c r="S77" s="19"/>
      <c r="T77" s="25"/>
      <c r="U77" s="25">
        <v>40</v>
      </c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94"/>
      <c r="AZ77" s="19"/>
      <c r="BA77" s="19"/>
      <c r="BB77" s="64">
        <f t="shared" si="7"/>
        <v>6</v>
      </c>
      <c r="BC77" s="106">
        <f t="shared" si="8"/>
        <v>0</v>
      </c>
      <c r="BD77" s="6"/>
      <c r="BE77" s="21">
        <f t="shared" si="9"/>
        <v>1</v>
      </c>
      <c r="BF77" s="6"/>
      <c r="BG77" s="30"/>
      <c r="BH77" s="30"/>
      <c r="BI77" s="30"/>
      <c r="BJ77" s="137"/>
    </row>
    <row r="78" spans="1:62" s="5" customFormat="1" ht="12.75" customHeight="1" x14ac:dyDescent="0.2">
      <c r="A78" s="32">
        <v>5427</v>
      </c>
      <c r="B78" s="53" t="s">
        <v>224</v>
      </c>
      <c r="C78" s="66">
        <v>35</v>
      </c>
      <c r="D78" s="100" t="s">
        <v>194</v>
      </c>
      <c r="E78" s="100" t="s">
        <v>313</v>
      </c>
      <c r="F78" s="53" t="s">
        <v>5</v>
      </c>
      <c r="G78" s="92">
        <f t="shared" si="5"/>
        <v>74</v>
      </c>
      <c r="H78" s="93">
        <f t="shared" si="6"/>
        <v>155</v>
      </c>
      <c r="I78" s="9"/>
      <c r="J78" s="19"/>
      <c r="K78" s="19"/>
      <c r="L78" s="19"/>
      <c r="M78" s="19"/>
      <c r="N78" s="19">
        <v>25</v>
      </c>
      <c r="O78" s="19">
        <v>20</v>
      </c>
      <c r="P78" s="19"/>
      <c r="Q78" s="19"/>
      <c r="R78" s="19">
        <v>35</v>
      </c>
      <c r="S78" s="19">
        <v>35</v>
      </c>
      <c r="T78" s="25"/>
      <c r="U78" s="25"/>
      <c r="V78" s="19">
        <v>25</v>
      </c>
      <c r="W78" s="19">
        <v>15</v>
      </c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94"/>
      <c r="AZ78" s="19"/>
      <c r="BA78" s="19"/>
      <c r="BB78" s="64">
        <f t="shared" si="7"/>
        <v>6</v>
      </c>
      <c r="BC78" s="106">
        <f t="shared" si="8"/>
        <v>0</v>
      </c>
      <c r="BD78" s="6"/>
      <c r="BE78" s="21">
        <f t="shared" si="9"/>
        <v>1</v>
      </c>
      <c r="BF78" s="6"/>
      <c r="BG78" s="29"/>
      <c r="BH78" s="29"/>
      <c r="BI78" s="29"/>
      <c r="BJ78" s="137"/>
    </row>
    <row r="79" spans="1:62" s="5" customFormat="1" ht="12.75" customHeight="1" x14ac:dyDescent="0.2">
      <c r="A79" s="32">
        <v>2316</v>
      </c>
      <c r="B79" s="53" t="s">
        <v>83</v>
      </c>
      <c r="C79" s="66">
        <v>35</v>
      </c>
      <c r="D79" s="100" t="s">
        <v>36</v>
      </c>
      <c r="E79" s="100" t="s">
        <v>93</v>
      </c>
      <c r="F79" s="53" t="s">
        <v>9</v>
      </c>
      <c r="G79" s="92">
        <f t="shared" si="5"/>
        <v>75</v>
      </c>
      <c r="H79" s="93">
        <f t="shared" si="6"/>
        <v>150</v>
      </c>
      <c r="I79" s="51"/>
      <c r="J79" s="19">
        <v>15</v>
      </c>
      <c r="K79" s="19">
        <v>20</v>
      </c>
      <c r="L79" s="19"/>
      <c r="M79" s="19"/>
      <c r="N79" s="19">
        <v>30</v>
      </c>
      <c r="O79" s="19">
        <v>30</v>
      </c>
      <c r="P79" s="19"/>
      <c r="Q79" s="19"/>
      <c r="R79" s="19"/>
      <c r="S79" s="19"/>
      <c r="T79" s="25">
        <v>15</v>
      </c>
      <c r="U79" s="25">
        <v>40</v>
      </c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94"/>
      <c r="AZ79" s="19"/>
      <c r="BA79" s="19"/>
      <c r="BB79" s="64">
        <f t="shared" si="7"/>
        <v>6</v>
      </c>
      <c r="BC79" s="106">
        <f t="shared" si="8"/>
        <v>0</v>
      </c>
      <c r="BD79" s="6"/>
      <c r="BE79" s="21">
        <f t="shared" si="9"/>
        <v>1</v>
      </c>
      <c r="BF79" s="6"/>
      <c r="BG79" s="29"/>
      <c r="BH79" s="29"/>
      <c r="BI79" s="29"/>
      <c r="BJ79" s="137"/>
    </row>
    <row r="80" spans="1:62" s="5" customFormat="1" ht="12.75" customHeight="1" x14ac:dyDescent="0.2">
      <c r="A80" s="32">
        <v>4809</v>
      </c>
      <c r="B80" s="53" t="s">
        <v>155</v>
      </c>
      <c r="C80" s="66">
        <v>35</v>
      </c>
      <c r="D80" s="25" t="s">
        <v>156</v>
      </c>
      <c r="E80" s="25" t="s">
        <v>101</v>
      </c>
      <c r="F80" s="53" t="s">
        <v>5</v>
      </c>
      <c r="G80" s="92">
        <f t="shared" si="5"/>
        <v>76</v>
      </c>
      <c r="H80" s="93">
        <f t="shared" si="6"/>
        <v>150</v>
      </c>
      <c r="I80" s="9"/>
      <c r="J80" s="19"/>
      <c r="K80" s="19"/>
      <c r="L80" s="19"/>
      <c r="M80" s="19"/>
      <c r="N80" s="19"/>
      <c r="O80" s="19"/>
      <c r="P80" s="19"/>
      <c r="Q80" s="19"/>
      <c r="R80" s="19">
        <v>30</v>
      </c>
      <c r="S80" s="19">
        <v>35</v>
      </c>
      <c r="T80" s="25">
        <v>40</v>
      </c>
      <c r="U80" s="25">
        <v>45</v>
      </c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94"/>
      <c r="AZ80" s="19"/>
      <c r="BA80" s="19"/>
      <c r="BB80" s="64">
        <f t="shared" si="7"/>
        <v>4</v>
      </c>
      <c r="BC80" s="106">
        <f t="shared" si="8"/>
        <v>0</v>
      </c>
      <c r="BD80" s="6"/>
      <c r="BE80" s="21">
        <f t="shared" si="9"/>
        <v>0</v>
      </c>
      <c r="BF80" s="6"/>
      <c r="BG80" s="30"/>
      <c r="BH80" s="30"/>
      <c r="BI80" s="30"/>
      <c r="BJ80" s="137"/>
    </row>
    <row r="81" spans="1:62" s="5" customFormat="1" ht="12.75" customHeight="1" x14ac:dyDescent="0.2">
      <c r="A81" s="32">
        <v>5105</v>
      </c>
      <c r="B81" s="53" t="s">
        <v>206</v>
      </c>
      <c r="C81" s="66">
        <v>35</v>
      </c>
      <c r="D81" s="100" t="s">
        <v>209</v>
      </c>
      <c r="E81" s="100" t="s">
        <v>152</v>
      </c>
      <c r="F81" s="53" t="s">
        <v>5</v>
      </c>
      <c r="G81" s="92">
        <f t="shared" si="5"/>
        <v>77</v>
      </c>
      <c r="H81" s="93">
        <f t="shared" si="6"/>
        <v>150</v>
      </c>
      <c r="I81" s="9"/>
      <c r="J81" s="19">
        <v>25</v>
      </c>
      <c r="K81" s="19">
        <v>20</v>
      </c>
      <c r="L81" s="19"/>
      <c r="M81" s="19"/>
      <c r="N81" s="19">
        <v>10</v>
      </c>
      <c r="O81" s="19">
        <v>25</v>
      </c>
      <c r="P81" s="19"/>
      <c r="Q81" s="19">
        <v>30</v>
      </c>
      <c r="R81" s="19">
        <v>10</v>
      </c>
      <c r="S81" s="19">
        <v>20</v>
      </c>
      <c r="T81" s="25"/>
      <c r="U81" s="25"/>
      <c r="V81" s="19">
        <v>10</v>
      </c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94"/>
      <c r="AZ81" s="19"/>
      <c r="BA81" s="19"/>
      <c r="BB81" s="64">
        <f t="shared" si="7"/>
        <v>8</v>
      </c>
      <c r="BC81" s="106">
        <f t="shared" si="8"/>
        <v>0</v>
      </c>
      <c r="BD81" s="6"/>
      <c r="BE81" s="21">
        <f t="shared" si="9"/>
        <v>1</v>
      </c>
      <c r="BF81" s="6"/>
      <c r="BG81" s="29"/>
      <c r="BH81" s="29"/>
      <c r="BI81" s="29"/>
      <c r="BJ81" s="137"/>
    </row>
    <row r="82" spans="1:62" s="5" customFormat="1" ht="12.75" customHeight="1" x14ac:dyDescent="0.2">
      <c r="A82" s="17">
        <v>2317</v>
      </c>
      <c r="B82" s="18" t="s">
        <v>83</v>
      </c>
      <c r="C82" s="125">
        <v>35</v>
      </c>
      <c r="D82" s="19" t="s">
        <v>53</v>
      </c>
      <c r="E82" s="19" t="s">
        <v>136</v>
      </c>
      <c r="F82" s="33" t="s">
        <v>5</v>
      </c>
      <c r="G82" s="92">
        <f t="shared" si="5"/>
        <v>78</v>
      </c>
      <c r="H82" s="93">
        <f t="shared" si="6"/>
        <v>145</v>
      </c>
      <c r="I82" s="51"/>
      <c r="J82" s="19">
        <v>40</v>
      </c>
      <c r="K82" s="19">
        <v>50</v>
      </c>
      <c r="L82" s="19"/>
      <c r="M82" s="19"/>
      <c r="N82" s="19"/>
      <c r="O82" s="19"/>
      <c r="P82" s="19"/>
      <c r="Q82" s="19"/>
      <c r="R82" s="19">
        <v>30</v>
      </c>
      <c r="S82" s="19">
        <v>25</v>
      </c>
      <c r="T82" s="25"/>
      <c r="U82" s="25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94"/>
      <c r="AZ82" s="19"/>
      <c r="BA82" s="19"/>
      <c r="BB82" s="64">
        <f t="shared" si="7"/>
        <v>4</v>
      </c>
      <c r="BC82" s="106">
        <f t="shared" si="8"/>
        <v>0</v>
      </c>
      <c r="BD82" s="6"/>
      <c r="BE82" s="21">
        <f t="shared" si="9"/>
        <v>0</v>
      </c>
      <c r="BF82" s="6"/>
      <c r="BG82" s="29"/>
      <c r="BH82" s="29"/>
      <c r="BI82" s="29"/>
      <c r="BJ82" s="137"/>
    </row>
    <row r="83" spans="1:62" s="5" customFormat="1" ht="12.75" customHeight="1" x14ac:dyDescent="0.2">
      <c r="A83" s="32">
        <v>3421</v>
      </c>
      <c r="B83" s="53" t="s">
        <v>117</v>
      </c>
      <c r="C83" s="66">
        <v>35</v>
      </c>
      <c r="D83" s="100" t="s">
        <v>72</v>
      </c>
      <c r="E83" s="100" t="s">
        <v>197</v>
      </c>
      <c r="F83" s="53" t="s">
        <v>5</v>
      </c>
      <c r="G83" s="92">
        <f t="shared" si="5"/>
        <v>79</v>
      </c>
      <c r="H83" s="93">
        <f t="shared" si="6"/>
        <v>145</v>
      </c>
      <c r="I83" s="9"/>
      <c r="J83" s="19"/>
      <c r="K83" s="19"/>
      <c r="L83" s="19">
        <v>35</v>
      </c>
      <c r="M83" s="19">
        <v>15</v>
      </c>
      <c r="N83" s="19">
        <v>20</v>
      </c>
      <c r="O83" s="19">
        <v>15</v>
      </c>
      <c r="P83" s="19"/>
      <c r="Q83" s="19"/>
      <c r="R83" s="19">
        <v>40</v>
      </c>
      <c r="S83" s="19">
        <v>20</v>
      </c>
      <c r="T83" s="25"/>
      <c r="U83" s="25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94"/>
      <c r="AZ83" s="19"/>
      <c r="BA83" s="19"/>
      <c r="BB83" s="64">
        <f t="shared" si="7"/>
        <v>6</v>
      </c>
      <c r="BC83" s="106">
        <f t="shared" si="8"/>
        <v>0</v>
      </c>
      <c r="BD83" s="6"/>
      <c r="BE83" s="21">
        <f t="shared" si="9"/>
        <v>1</v>
      </c>
      <c r="BF83" s="6"/>
      <c r="BG83" s="31"/>
      <c r="BH83" s="31"/>
      <c r="BI83" s="31"/>
      <c r="BJ83" s="137"/>
    </row>
    <row r="84" spans="1:62" s="5" customFormat="1" ht="12.75" customHeight="1" x14ac:dyDescent="0.2">
      <c r="A84" s="32">
        <v>4504</v>
      </c>
      <c r="B84" s="53" t="s">
        <v>154</v>
      </c>
      <c r="C84" s="66">
        <v>35</v>
      </c>
      <c r="D84" s="100" t="s">
        <v>133</v>
      </c>
      <c r="E84" s="100" t="s">
        <v>134</v>
      </c>
      <c r="F84" s="53" t="s">
        <v>5</v>
      </c>
      <c r="G84" s="92">
        <f t="shared" si="5"/>
        <v>80</v>
      </c>
      <c r="H84" s="93">
        <f t="shared" si="6"/>
        <v>145</v>
      </c>
      <c r="I84" s="51"/>
      <c r="J84" s="19"/>
      <c r="K84" s="19"/>
      <c r="L84" s="19">
        <v>10</v>
      </c>
      <c r="M84" s="19">
        <v>15</v>
      </c>
      <c r="N84" s="19">
        <v>20</v>
      </c>
      <c r="O84" s="19">
        <v>10</v>
      </c>
      <c r="P84" s="19"/>
      <c r="Q84" s="19"/>
      <c r="R84" s="19">
        <v>25</v>
      </c>
      <c r="S84" s="19"/>
      <c r="T84" s="25">
        <v>20</v>
      </c>
      <c r="U84" s="25">
        <v>25</v>
      </c>
      <c r="V84" s="19">
        <v>10</v>
      </c>
      <c r="W84" s="19">
        <v>10</v>
      </c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94"/>
      <c r="AZ84" s="19"/>
      <c r="BA84" s="19"/>
      <c r="BB84" s="64">
        <f t="shared" si="7"/>
        <v>9</v>
      </c>
      <c r="BC84" s="106">
        <f t="shared" si="8"/>
        <v>0</v>
      </c>
      <c r="BD84" s="6"/>
      <c r="BE84" s="21">
        <f t="shared" si="9"/>
        <v>1</v>
      </c>
      <c r="BF84" s="6"/>
      <c r="BG84" s="18"/>
      <c r="BH84" s="18"/>
      <c r="BI84" s="18"/>
      <c r="BJ84" s="137"/>
    </row>
    <row r="85" spans="1:62" s="5" customFormat="1" ht="12.75" customHeight="1" x14ac:dyDescent="0.2">
      <c r="A85" s="32">
        <v>5211</v>
      </c>
      <c r="B85" s="53" t="s">
        <v>210</v>
      </c>
      <c r="C85" s="66">
        <v>22</v>
      </c>
      <c r="D85" s="100" t="s">
        <v>215</v>
      </c>
      <c r="E85" s="100" t="s">
        <v>20</v>
      </c>
      <c r="F85" s="53" t="s">
        <v>5</v>
      </c>
      <c r="G85" s="92">
        <f t="shared" si="5"/>
        <v>81</v>
      </c>
      <c r="H85" s="93">
        <f t="shared" si="6"/>
        <v>145</v>
      </c>
      <c r="I85" s="9"/>
      <c r="J85" s="19">
        <v>35</v>
      </c>
      <c r="K85" s="19">
        <v>20</v>
      </c>
      <c r="L85" s="19"/>
      <c r="M85" s="19"/>
      <c r="N85" s="19">
        <v>20</v>
      </c>
      <c r="O85" s="19">
        <v>20</v>
      </c>
      <c r="P85" s="19"/>
      <c r="Q85" s="19"/>
      <c r="R85" s="19">
        <v>20</v>
      </c>
      <c r="S85" s="19">
        <v>30</v>
      </c>
      <c r="T85" s="25"/>
      <c r="U85" s="25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94"/>
      <c r="AZ85" s="19"/>
      <c r="BA85" s="19"/>
      <c r="BB85" s="64">
        <f t="shared" si="7"/>
        <v>6</v>
      </c>
      <c r="BC85" s="106">
        <f t="shared" si="8"/>
        <v>0</v>
      </c>
      <c r="BD85" s="6"/>
      <c r="BE85" s="21">
        <f t="shared" si="9"/>
        <v>1</v>
      </c>
      <c r="BF85" s="6"/>
      <c r="BG85" s="29"/>
      <c r="BH85" s="29"/>
      <c r="BI85" s="29"/>
      <c r="BJ85" s="137"/>
    </row>
    <row r="86" spans="1:62" s="5" customFormat="1" ht="12.75" customHeight="1" x14ac:dyDescent="0.2">
      <c r="A86" s="17">
        <v>5232</v>
      </c>
      <c r="B86" s="54" t="s">
        <v>210</v>
      </c>
      <c r="C86" s="66">
        <v>22</v>
      </c>
      <c r="D86" s="19" t="s">
        <v>386</v>
      </c>
      <c r="E86" s="19" t="s">
        <v>387</v>
      </c>
      <c r="F86" s="18" t="s">
        <v>9</v>
      </c>
      <c r="G86" s="92">
        <f t="shared" si="5"/>
        <v>82</v>
      </c>
      <c r="H86" s="93">
        <f t="shared" si="6"/>
        <v>145</v>
      </c>
      <c r="I86" s="44"/>
      <c r="J86" s="19"/>
      <c r="K86" s="19"/>
      <c r="L86" s="19">
        <v>10</v>
      </c>
      <c r="M86" s="19">
        <v>10</v>
      </c>
      <c r="N86" s="19">
        <v>15</v>
      </c>
      <c r="O86" s="19">
        <v>10</v>
      </c>
      <c r="P86" s="19">
        <v>10</v>
      </c>
      <c r="Q86" s="19">
        <v>10</v>
      </c>
      <c r="R86" s="19">
        <v>15</v>
      </c>
      <c r="S86" s="19">
        <v>10</v>
      </c>
      <c r="T86" s="25"/>
      <c r="U86" s="25"/>
      <c r="V86" s="19">
        <v>25</v>
      </c>
      <c r="W86" s="19">
        <v>30</v>
      </c>
      <c r="X86" s="19"/>
      <c r="Y86" s="19"/>
      <c r="Z86" s="19"/>
      <c r="AA86" s="19"/>
      <c r="AB86" s="19"/>
      <c r="AC86" s="19"/>
      <c r="AD86" s="19"/>
      <c r="AE86" s="19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21"/>
      <c r="AZ86" s="16"/>
      <c r="BA86" s="16"/>
      <c r="BB86" s="64">
        <f t="shared" si="7"/>
        <v>10</v>
      </c>
      <c r="BC86" s="106">
        <f t="shared" si="8"/>
        <v>0</v>
      </c>
      <c r="BD86" s="16"/>
      <c r="BE86" s="21">
        <f t="shared" si="9"/>
        <v>1</v>
      </c>
      <c r="BF86" s="16"/>
      <c r="BG86" s="18"/>
      <c r="BH86" s="18"/>
      <c r="BI86" s="18"/>
      <c r="BJ86" s="138"/>
    </row>
    <row r="87" spans="1:62" s="5" customFormat="1" ht="12.75" customHeight="1" x14ac:dyDescent="0.2">
      <c r="A87" s="32">
        <v>1310</v>
      </c>
      <c r="B87" s="53" t="s">
        <v>80</v>
      </c>
      <c r="C87" s="66">
        <v>35</v>
      </c>
      <c r="D87" s="100" t="s">
        <v>91</v>
      </c>
      <c r="E87" s="100" t="s">
        <v>92</v>
      </c>
      <c r="F87" s="53" t="s">
        <v>9</v>
      </c>
      <c r="G87" s="92">
        <f t="shared" si="5"/>
        <v>83</v>
      </c>
      <c r="H87" s="93">
        <f t="shared" si="6"/>
        <v>140</v>
      </c>
      <c r="I87" s="9"/>
      <c r="J87" s="19">
        <v>15</v>
      </c>
      <c r="K87" s="19">
        <v>25</v>
      </c>
      <c r="L87" s="19"/>
      <c r="M87" s="19">
        <v>20</v>
      </c>
      <c r="N87" s="19">
        <v>20</v>
      </c>
      <c r="O87" s="19">
        <v>15</v>
      </c>
      <c r="P87" s="19"/>
      <c r="Q87" s="19">
        <v>20</v>
      </c>
      <c r="R87" s="19">
        <v>10</v>
      </c>
      <c r="S87" s="19">
        <v>15</v>
      </c>
      <c r="T87" s="25"/>
      <c r="U87" s="25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94"/>
      <c r="AZ87" s="19"/>
      <c r="BA87" s="19"/>
      <c r="BB87" s="64">
        <f t="shared" si="7"/>
        <v>8</v>
      </c>
      <c r="BC87" s="106">
        <f t="shared" si="8"/>
        <v>0</v>
      </c>
      <c r="BD87" s="6"/>
      <c r="BE87" s="21">
        <f t="shared" si="9"/>
        <v>1</v>
      </c>
      <c r="BF87" s="6"/>
      <c r="BG87" s="18"/>
      <c r="BH87" s="18"/>
      <c r="BI87" s="18"/>
      <c r="BJ87" s="137"/>
    </row>
    <row r="88" spans="1:62" s="5" customFormat="1" ht="12.75" customHeight="1" x14ac:dyDescent="0.2">
      <c r="A88" s="32">
        <v>3331</v>
      </c>
      <c r="B88" s="53" t="s">
        <v>87</v>
      </c>
      <c r="C88" s="66">
        <v>35</v>
      </c>
      <c r="D88" s="25" t="s">
        <v>158</v>
      </c>
      <c r="E88" s="25" t="s">
        <v>188</v>
      </c>
      <c r="F88" s="33" t="s">
        <v>5</v>
      </c>
      <c r="G88" s="92">
        <f t="shared" si="5"/>
        <v>84</v>
      </c>
      <c r="H88" s="93">
        <f t="shared" si="6"/>
        <v>140</v>
      </c>
      <c r="I88" s="51"/>
      <c r="J88" s="19"/>
      <c r="K88" s="19">
        <v>35</v>
      </c>
      <c r="L88" s="19"/>
      <c r="M88" s="19">
        <v>35</v>
      </c>
      <c r="N88" s="19"/>
      <c r="O88" s="19"/>
      <c r="P88" s="19"/>
      <c r="Q88" s="19"/>
      <c r="R88" s="19"/>
      <c r="S88" s="19"/>
      <c r="T88" s="25">
        <v>45</v>
      </c>
      <c r="U88" s="25">
        <v>25</v>
      </c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94"/>
      <c r="AZ88" s="19"/>
      <c r="BA88" s="19"/>
      <c r="BB88" s="64">
        <f t="shared" si="7"/>
        <v>4</v>
      </c>
      <c r="BC88" s="106">
        <f t="shared" si="8"/>
        <v>0</v>
      </c>
      <c r="BD88" s="6"/>
      <c r="BE88" s="21">
        <f t="shared" si="9"/>
        <v>0</v>
      </c>
      <c r="BF88" s="6"/>
      <c r="BG88" s="29"/>
      <c r="BH88" s="29"/>
      <c r="BI88" s="29"/>
      <c r="BJ88" s="137"/>
    </row>
    <row r="89" spans="1:62" s="5" customFormat="1" ht="12.75" customHeight="1" x14ac:dyDescent="0.2">
      <c r="A89" s="32">
        <v>3541</v>
      </c>
      <c r="B89" s="53" t="s">
        <v>279</v>
      </c>
      <c r="C89" s="66">
        <v>35</v>
      </c>
      <c r="D89" s="100" t="s">
        <v>251</v>
      </c>
      <c r="E89" s="100" t="s">
        <v>188</v>
      </c>
      <c r="F89" s="53" t="s">
        <v>5</v>
      </c>
      <c r="G89" s="92">
        <f t="shared" si="5"/>
        <v>85</v>
      </c>
      <c r="H89" s="93">
        <f t="shared" si="6"/>
        <v>140</v>
      </c>
      <c r="I89" s="9"/>
      <c r="J89" s="19"/>
      <c r="K89" s="19">
        <v>15</v>
      </c>
      <c r="L89" s="19">
        <v>20</v>
      </c>
      <c r="M89" s="19">
        <v>10</v>
      </c>
      <c r="N89" s="19">
        <v>10</v>
      </c>
      <c r="O89" s="19">
        <v>15</v>
      </c>
      <c r="P89" s="19"/>
      <c r="Q89" s="19"/>
      <c r="R89" s="19">
        <v>15</v>
      </c>
      <c r="S89" s="19">
        <v>20</v>
      </c>
      <c r="T89" s="25"/>
      <c r="U89" s="25"/>
      <c r="V89" s="19">
        <v>15</v>
      </c>
      <c r="W89" s="19">
        <v>20</v>
      </c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94"/>
      <c r="AZ89" s="19"/>
      <c r="BA89" s="19"/>
      <c r="BB89" s="64">
        <f t="shared" si="7"/>
        <v>9</v>
      </c>
      <c r="BC89" s="106">
        <f t="shared" si="8"/>
        <v>0</v>
      </c>
      <c r="BD89" s="6"/>
      <c r="BE89" s="21">
        <f t="shared" si="9"/>
        <v>1</v>
      </c>
      <c r="BF89" s="6"/>
      <c r="BG89" s="29"/>
      <c r="BH89" s="29"/>
      <c r="BI89" s="29"/>
      <c r="BJ89" s="137"/>
    </row>
    <row r="90" spans="1:62" s="5" customFormat="1" ht="12.75" customHeight="1" x14ac:dyDescent="0.2">
      <c r="A90" s="32">
        <v>943</v>
      </c>
      <c r="B90" s="53" t="s">
        <v>77</v>
      </c>
      <c r="C90" s="66">
        <v>35</v>
      </c>
      <c r="D90" s="100" t="s">
        <v>263</v>
      </c>
      <c r="E90" s="100" t="s">
        <v>112</v>
      </c>
      <c r="F90" s="53" t="s">
        <v>5</v>
      </c>
      <c r="G90" s="92">
        <f t="shared" si="5"/>
        <v>86</v>
      </c>
      <c r="H90" s="93">
        <f t="shared" si="6"/>
        <v>135</v>
      </c>
      <c r="I90" s="10"/>
      <c r="J90" s="19"/>
      <c r="K90" s="19"/>
      <c r="L90" s="19">
        <v>10</v>
      </c>
      <c r="M90" s="19">
        <v>20</v>
      </c>
      <c r="N90" s="19">
        <v>15</v>
      </c>
      <c r="O90" s="19">
        <v>10</v>
      </c>
      <c r="P90" s="19"/>
      <c r="Q90" s="19"/>
      <c r="R90" s="19">
        <v>15</v>
      </c>
      <c r="S90" s="19">
        <v>15</v>
      </c>
      <c r="T90" s="25"/>
      <c r="U90" s="25"/>
      <c r="V90" s="19">
        <v>15</v>
      </c>
      <c r="W90" s="19">
        <v>35</v>
      </c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94"/>
      <c r="AZ90" s="19"/>
      <c r="BA90" s="19"/>
      <c r="BB90" s="64">
        <f t="shared" si="7"/>
        <v>8</v>
      </c>
      <c r="BC90" s="106">
        <f t="shared" si="8"/>
        <v>0</v>
      </c>
      <c r="BD90" s="6"/>
      <c r="BE90" s="21">
        <f t="shared" si="9"/>
        <v>1</v>
      </c>
      <c r="BF90" s="6"/>
      <c r="BG90" s="29"/>
      <c r="BH90" s="29"/>
      <c r="BI90" s="29"/>
      <c r="BJ90" s="137"/>
    </row>
    <row r="91" spans="1:62" s="5" customFormat="1" ht="12.75" customHeight="1" x14ac:dyDescent="0.2">
      <c r="A91" s="32">
        <v>1173</v>
      </c>
      <c r="B91" s="53" t="s">
        <v>270</v>
      </c>
      <c r="C91" s="66">
        <v>35</v>
      </c>
      <c r="D91" s="100" t="s">
        <v>328</v>
      </c>
      <c r="E91" s="100" t="s">
        <v>329</v>
      </c>
      <c r="F91" s="53" t="s">
        <v>5</v>
      </c>
      <c r="G91" s="92">
        <f t="shared" si="5"/>
        <v>87</v>
      </c>
      <c r="H91" s="93">
        <f t="shared" si="6"/>
        <v>135</v>
      </c>
      <c r="I91" s="51"/>
      <c r="J91" s="19">
        <v>20</v>
      </c>
      <c r="K91" s="19">
        <v>20</v>
      </c>
      <c r="L91" s="19"/>
      <c r="M91" s="19">
        <v>15</v>
      </c>
      <c r="N91" s="19"/>
      <c r="O91" s="19">
        <v>25</v>
      </c>
      <c r="P91" s="19"/>
      <c r="Q91" s="19"/>
      <c r="R91" s="19"/>
      <c r="S91" s="19">
        <v>20</v>
      </c>
      <c r="T91" s="25"/>
      <c r="U91" s="25"/>
      <c r="V91" s="19">
        <v>10</v>
      </c>
      <c r="W91" s="19">
        <v>25</v>
      </c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94"/>
      <c r="AZ91" s="19"/>
      <c r="BA91" s="19"/>
      <c r="BB91" s="64">
        <f t="shared" si="7"/>
        <v>7</v>
      </c>
      <c r="BC91" s="106">
        <f t="shared" si="8"/>
        <v>0</v>
      </c>
      <c r="BD91" s="6"/>
      <c r="BE91" s="21">
        <f t="shared" si="9"/>
        <v>1</v>
      </c>
      <c r="BF91" s="6"/>
      <c r="BG91" s="29"/>
      <c r="BH91" s="29"/>
      <c r="BI91" s="29"/>
      <c r="BJ91" s="137"/>
    </row>
    <row r="92" spans="1:62" s="5" customFormat="1" ht="12.75" customHeight="1" x14ac:dyDescent="0.2">
      <c r="A92" s="32">
        <v>1317</v>
      </c>
      <c r="B92" s="53" t="s">
        <v>80</v>
      </c>
      <c r="C92" s="66">
        <v>35</v>
      </c>
      <c r="D92" s="100" t="s">
        <v>282</v>
      </c>
      <c r="E92" s="100" t="s">
        <v>18</v>
      </c>
      <c r="F92" s="53" t="s">
        <v>5</v>
      </c>
      <c r="G92" s="92">
        <f t="shared" si="5"/>
        <v>88</v>
      </c>
      <c r="H92" s="93">
        <f t="shared" si="6"/>
        <v>135</v>
      </c>
      <c r="I92" s="9"/>
      <c r="J92" s="19"/>
      <c r="K92" s="19"/>
      <c r="L92" s="19">
        <v>10</v>
      </c>
      <c r="M92" s="19">
        <v>20</v>
      </c>
      <c r="N92" s="19">
        <v>15</v>
      </c>
      <c r="O92" s="19">
        <v>10</v>
      </c>
      <c r="P92" s="19"/>
      <c r="Q92" s="19"/>
      <c r="R92" s="19">
        <v>15</v>
      </c>
      <c r="S92" s="19">
        <v>15</v>
      </c>
      <c r="T92" s="25"/>
      <c r="U92" s="25"/>
      <c r="V92" s="19">
        <v>15</v>
      </c>
      <c r="W92" s="19">
        <v>35</v>
      </c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94"/>
      <c r="AZ92" s="19"/>
      <c r="BA92" s="19"/>
      <c r="BB92" s="64">
        <f t="shared" si="7"/>
        <v>8</v>
      </c>
      <c r="BC92" s="106">
        <f t="shared" si="8"/>
        <v>0</v>
      </c>
      <c r="BD92" s="6"/>
      <c r="BE92" s="21">
        <f t="shared" si="9"/>
        <v>1</v>
      </c>
      <c r="BF92" s="6"/>
      <c r="BG92" s="29"/>
      <c r="BH92" s="29"/>
      <c r="BI92" s="29"/>
      <c r="BJ92" s="137"/>
    </row>
    <row r="93" spans="1:62" s="5" customFormat="1" ht="12.75" customHeight="1" x14ac:dyDescent="0.2">
      <c r="A93" s="32">
        <v>1320</v>
      </c>
      <c r="B93" s="53" t="s">
        <v>80</v>
      </c>
      <c r="C93" s="66">
        <v>35</v>
      </c>
      <c r="D93" s="100" t="s">
        <v>90</v>
      </c>
      <c r="E93" s="100" t="s">
        <v>298</v>
      </c>
      <c r="F93" s="53" t="s">
        <v>5</v>
      </c>
      <c r="G93" s="92">
        <f t="shared" si="5"/>
        <v>89</v>
      </c>
      <c r="H93" s="93">
        <f t="shared" si="6"/>
        <v>135</v>
      </c>
      <c r="I93" s="9"/>
      <c r="J93" s="19"/>
      <c r="K93" s="19"/>
      <c r="L93" s="19">
        <v>25</v>
      </c>
      <c r="M93" s="19">
        <v>30</v>
      </c>
      <c r="N93" s="19"/>
      <c r="O93" s="19"/>
      <c r="P93" s="19"/>
      <c r="Q93" s="19"/>
      <c r="R93" s="19">
        <v>15</v>
      </c>
      <c r="S93" s="19">
        <v>15</v>
      </c>
      <c r="T93" s="25"/>
      <c r="U93" s="25"/>
      <c r="V93" s="19">
        <v>30</v>
      </c>
      <c r="W93" s="19">
        <v>20</v>
      </c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94"/>
      <c r="AZ93" s="19"/>
      <c r="BA93" s="19"/>
      <c r="BB93" s="64">
        <f t="shared" si="7"/>
        <v>6</v>
      </c>
      <c r="BC93" s="106">
        <f t="shared" si="8"/>
        <v>0</v>
      </c>
      <c r="BD93" s="6"/>
      <c r="BE93" s="21">
        <f t="shared" si="9"/>
        <v>1</v>
      </c>
      <c r="BF93" s="6"/>
      <c r="BG93" s="29"/>
      <c r="BH93" s="29"/>
      <c r="BI93" s="29"/>
      <c r="BJ93" s="137"/>
    </row>
    <row r="94" spans="1:62" s="5" customFormat="1" ht="12.75" customHeight="1" x14ac:dyDescent="0.2">
      <c r="A94" s="32">
        <v>2402</v>
      </c>
      <c r="B94" s="53" t="s">
        <v>84</v>
      </c>
      <c r="C94" s="66">
        <v>35</v>
      </c>
      <c r="D94" s="100" t="s">
        <v>35</v>
      </c>
      <c r="E94" s="100" t="s">
        <v>25</v>
      </c>
      <c r="F94" s="53" t="s">
        <v>5</v>
      </c>
      <c r="G94" s="92">
        <f t="shared" si="5"/>
        <v>90</v>
      </c>
      <c r="H94" s="93">
        <f t="shared" si="6"/>
        <v>135</v>
      </c>
      <c r="I94" s="9"/>
      <c r="J94" s="19">
        <v>30</v>
      </c>
      <c r="K94" s="19">
        <v>25</v>
      </c>
      <c r="L94" s="19">
        <v>40</v>
      </c>
      <c r="M94" s="19">
        <v>10</v>
      </c>
      <c r="N94" s="19"/>
      <c r="O94" s="19"/>
      <c r="P94" s="19"/>
      <c r="Q94" s="19"/>
      <c r="R94" s="19">
        <v>10</v>
      </c>
      <c r="S94" s="19">
        <v>20</v>
      </c>
      <c r="T94" s="25"/>
      <c r="U94" s="25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94"/>
      <c r="AZ94" s="19"/>
      <c r="BA94" s="19"/>
      <c r="BB94" s="64">
        <f t="shared" si="7"/>
        <v>6</v>
      </c>
      <c r="BC94" s="106">
        <f t="shared" si="8"/>
        <v>0</v>
      </c>
      <c r="BD94" s="21">
        <f>SUM(BC94:BC99)</f>
        <v>0</v>
      </c>
      <c r="BE94" s="21">
        <f t="shared" si="9"/>
        <v>1</v>
      </c>
      <c r="BF94" s="21">
        <v>5</v>
      </c>
      <c r="BG94" s="18"/>
      <c r="BH94" s="18"/>
      <c r="BI94" s="18"/>
      <c r="BJ94" s="137">
        <f>AVERAGE(BD94/BF94)</f>
        <v>0</v>
      </c>
    </row>
    <row r="95" spans="1:62" s="5" customFormat="1" ht="12.75" customHeight="1" x14ac:dyDescent="0.2">
      <c r="A95" s="32">
        <v>5026</v>
      </c>
      <c r="B95" s="53" t="s">
        <v>190</v>
      </c>
      <c r="C95" s="66">
        <v>35</v>
      </c>
      <c r="D95" s="100" t="s">
        <v>170</v>
      </c>
      <c r="E95" s="100" t="s">
        <v>8</v>
      </c>
      <c r="F95" s="53" t="s">
        <v>5</v>
      </c>
      <c r="G95" s="92">
        <f t="shared" si="5"/>
        <v>91</v>
      </c>
      <c r="H95" s="93">
        <f t="shared" si="6"/>
        <v>135</v>
      </c>
      <c r="I95" s="9"/>
      <c r="J95" s="19">
        <v>10</v>
      </c>
      <c r="K95" s="19"/>
      <c r="L95" s="19">
        <v>25</v>
      </c>
      <c r="M95" s="19">
        <v>20</v>
      </c>
      <c r="N95" s="19"/>
      <c r="O95" s="19"/>
      <c r="P95" s="19"/>
      <c r="Q95" s="19"/>
      <c r="R95" s="19"/>
      <c r="S95" s="19">
        <v>25</v>
      </c>
      <c r="T95" s="25">
        <v>40</v>
      </c>
      <c r="U95" s="25"/>
      <c r="V95" s="19"/>
      <c r="W95" s="19">
        <v>15</v>
      </c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94"/>
      <c r="AZ95" s="19"/>
      <c r="BA95" s="19"/>
      <c r="BB95" s="64">
        <f t="shared" si="7"/>
        <v>6</v>
      </c>
      <c r="BC95" s="106">
        <f t="shared" si="8"/>
        <v>0</v>
      </c>
      <c r="BD95" s="6"/>
      <c r="BE95" s="21">
        <f t="shared" si="9"/>
        <v>1</v>
      </c>
      <c r="BF95" s="6"/>
      <c r="BG95" s="29"/>
      <c r="BH95" s="29"/>
      <c r="BI95" s="29"/>
      <c r="BJ95" s="137"/>
    </row>
    <row r="96" spans="1:62" s="5" customFormat="1" ht="12.75" customHeight="1" x14ac:dyDescent="0.2">
      <c r="A96" s="32">
        <v>5325</v>
      </c>
      <c r="B96" s="53" t="s">
        <v>238</v>
      </c>
      <c r="C96" s="66">
        <v>35</v>
      </c>
      <c r="D96" s="100" t="s">
        <v>41</v>
      </c>
      <c r="E96" s="100" t="s">
        <v>27</v>
      </c>
      <c r="F96" s="53" t="s">
        <v>5</v>
      </c>
      <c r="G96" s="92">
        <f t="shared" si="5"/>
        <v>92</v>
      </c>
      <c r="H96" s="93">
        <f t="shared" si="6"/>
        <v>135</v>
      </c>
      <c r="I96" s="9"/>
      <c r="J96" s="19"/>
      <c r="K96" s="19"/>
      <c r="L96" s="19"/>
      <c r="M96" s="19"/>
      <c r="N96" s="19"/>
      <c r="O96" s="19"/>
      <c r="P96" s="19"/>
      <c r="Q96" s="19"/>
      <c r="R96" s="19">
        <v>10</v>
      </c>
      <c r="S96" s="19">
        <v>20</v>
      </c>
      <c r="T96" s="25">
        <v>35</v>
      </c>
      <c r="U96" s="25">
        <v>30</v>
      </c>
      <c r="V96" s="19">
        <v>20</v>
      </c>
      <c r="W96" s="19">
        <v>20</v>
      </c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94"/>
      <c r="AZ96" s="19"/>
      <c r="BA96" s="19"/>
      <c r="BB96" s="64">
        <f t="shared" si="7"/>
        <v>6</v>
      </c>
      <c r="BC96" s="106">
        <f t="shared" si="8"/>
        <v>0</v>
      </c>
      <c r="BD96" s="6"/>
      <c r="BE96" s="21">
        <f t="shared" si="9"/>
        <v>1</v>
      </c>
      <c r="BF96" s="6"/>
      <c r="BG96" s="29"/>
      <c r="BH96" s="29"/>
      <c r="BI96" s="29"/>
      <c r="BJ96" s="137"/>
    </row>
    <row r="97" spans="1:62" s="5" customFormat="1" ht="12.75" customHeight="1" x14ac:dyDescent="0.2">
      <c r="A97" s="32">
        <v>5343</v>
      </c>
      <c r="B97" s="53" t="s">
        <v>238</v>
      </c>
      <c r="C97" s="66">
        <v>35</v>
      </c>
      <c r="D97" s="100" t="s">
        <v>195</v>
      </c>
      <c r="E97" s="100" t="s">
        <v>152</v>
      </c>
      <c r="F97" s="53" t="s">
        <v>5</v>
      </c>
      <c r="G97" s="92">
        <f t="shared" si="5"/>
        <v>93</v>
      </c>
      <c r="H97" s="93">
        <f t="shared" si="6"/>
        <v>135</v>
      </c>
      <c r="I97" s="9"/>
      <c r="J97" s="19">
        <v>30</v>
      </c>
      <c r="K97" s="19">
        <v>15</v>
      </c>
      <c r="L97" s="19"/>
      <c r="M97" s="19"/>
      <c r="N97" s="19"/>
      <c r="O97" s="19"/>
      <c r="P97" s="19">
        <v>10</v>
      </c>
      <c r="Q97" s="19">
        <v>15</v>
      </c>
      <c r="R97" s="19"/>
      <c r="S97" s="19"/>
      <c r="T97" s="25">
        <v>10</v>
      </c>
      <c r="U97" s="25"/>
      <c r="V97" s="19">
        <v>25</v>
      </c>
      <c r="W97" s="19">
        <v>30</v>
      </c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94"/>
      <c r="AZ97" s="19"/>
      <c r="BA97" s="19"/>
      <c r="BB97" s="64">
        <f t="shared" si="7"/>
        <v>7</v>
      </c>
      <c r="BC97" s="106">
        <f t="shared" si="8"/>
        <v>0</v>
      </c>
      <c r="BD97" s="6"/>
      <c r="BE97" s="21">
        <f t="shared" si="9"/>
        <v>1</v>
      </c>
      <c r="BF97" s="6"/>
      <c r="BG97" s="29"/>
      <c r="BH97" s="29"/>
      <c r="BI97" s="29"/>
      <c r="BJ97" s="137"/>
    </row>
    <row r="98" spans="1:62" s="5" customFormat="1" ht="12.75" customHeight="1" x14ac:dyDescent="0.2">
      <c r="A98" s="32">
        <v>2206</v>
      </c>
      <c r="B98" s="53" t="s">
        <v>82</v>
      </c>
      <c r="C98" s="66">
        <v>35</v>
      </c>
      <c r="D98" s="100" t="s">
        <v>70</v>
      </c>
      <c r="E98" s="100" t="s">
        <v>71</v>
      </c>
      <c r="F98" s="53" t="s">
        <v>5</v>
      </c>
      <c r="G98" s="92">
        <f t="shared" si="5"/>
        <v>94</v>
      </c>
      <c r="H98" s="93">
        <f t="shared" si="6"/>
        <v>130</v>
      </c>
      <c r="I98" s="51"/>
      <c r="J98" s="19">
        <v>35</v>
      </c>
      <c r="K98" s="19">
        <v>30</v>
      </c>
      <c r="L98" s="19"/>
      <c r="M98" s="19"/>
      <c r="N98" s="19"/>
      <c r="O98" s="19"/>
      <c r="P98" s="19"/>
      <c r="Q98" s="19"/>
      <c r="R98" s="19">
        <v>10</v>
      </c>
      <c r="S98" s="19">
        <v>25</v>
      </c>
      <c r="T98" s="25">
        <v>15</v>
      </c>
      <c r="U98" s="25">
        <v>15</v>
      </c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94"/>
      <c r="AZ98" s="19"/>
      <c r="BA98" s="19"/>
      <c r="BB98" s="64">
        <f t="shared" si="7"/>
        <v>6</v>
      </c>
      <c r="BC98" s="106">
        <f t="shared" si="8"/>
        <v>0</v>
      </c>
      <c r="BD98" s="6"/>
      <c r="BE98" s="21">
        <f t="shared" si="9"/>
        <v>1</v>
      </c>
      <c r="BF98" s="6"/>
      <c r="BG98" s="29"/>
      <c r="BH98" s="29"/>
      <c r="BI98" s="29"/>
      <c r="BJ98" s="137"/>
    </row>
    <row r="99" spans="1:62" s="5" customFormat="1" ht="12.75" customHeight="1" x14ac:dyDescent="0.2">
      <c r="A99" s="32">
        <v>3305</v>
      </c>
      <c r="B99" s="53" t="s">
        <v>87</v>
      </c>
      <c r="C99" s="66">
        <v>35</v>
      </c>
      <c r="D99" s="100" t="s">
        <v>73</v>
      </c>
      <c r="E99" s="100" t="s">
        <v>99</v>
      </c>
      <c r="F99" s="53" t="s">
        <v>5</v>
      </c>
      <c r="G99" s="92">
        <f t="shared" si="5"/>
        <v>95</v>
      </c>
      <c r="H99" s="93">
        <f t="shared" si="6"/>
        <v>130</v>
      </c>
      <c r="I99" s="9"/>
      <c r="J99" s="19"/>
      <c r="K99" s="19"/>
      <c r="L99" s="19"/>
      <c r="M99" s="19"/>
      <c r="N99" s="19"/>
      <c r="O99" s="19"/>
      <c r="P99" s="19">
        <v>10</v>
      </c>
      <c r="Q99" s="19">
        <v>15</v>
      </c>
      <c r="R99" s="19">
        <v>25</v>
      </c>
      <c r="S99" s="19">
        <v>30</v>
      </c>
      <c r="T99" s="25">
        <v>25</v>
      </c>
      <c r="U99" s="25">
        <v>25</v>
      </c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94"/>
      <c r="AZ99" s="19"/>
      <c r="BA99" s="19"/>
      <c r="BB99" s="64">
        <f t="shared" si="7"/>
        <v>6</v>
      </c>
      <c r="BC99" s="106">
        <f t="shared" si="8"/>
        <v>0</v>
      </c>
      <c r="BD99" s="6"/>
      <c r="BE99" s="21">
        <f t="shared" si="9"/>
        <v>1</v>
      </c>
      <c r="BF99" s="6"/>
      <c r="BG99" s="18"/>
      <c r="BH99" s="18"/>
      <c r="BI99" s="18"/>
      <c r="BJ99" s="137"/>
    </row>
    <row r="100" spans="1:62" s="5" customFormat="1" ht="12.75" customHeight="1" x14ac:dyDescent="0.2">
      <c r="A100" s="32">
        <v>2443</v>
      </c>
      <c r="B100" s="53" t="s">
        <v>84</v>
      </c>
      <c r="C100" s="66">
        <v>35</v>
      </c>
      <c r="D100" s="100" t="s">
        <v>199</v>
      </c>
      <c r="E100" s="100" t="s">
        <v>200</v>
      </c>
      <c r="F100" s="53" t="s">
        <v>5</v>
      </c>
      <c r="G100" s="92">
        <f t="shared" si="5"/>
        <v>96</v>
      </c>
      <c r="H100" s="93">
        <f t="shared" si="6"/>
        <v>125</v>
      </c>
      <c r="I100" s="9"/>
      <c r="J100" s="19">
        <v>30</v>
      </c>
      <c r="K100" s="19">
        <v>25</v>
      </c>
      <c r="L100" s="19">
        <v>25</v>
      </c>
      <c r="M100" s="19">
        <v>15</v>
      </c>
      <c r="N100" s="19"/>
      <c r="O100" s="19"/>
      <c r="P100" s="19"/>
      <c r="Q100" s="19"/>
      <c r="R100" s="19">
        <v>10</v>
      </c>
      <c r="S100" s="19">
        <v>20</v>
      </c>
      <c r="T100" s="25"/>
      <c r="U100" s="25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94"/>
      <c r="AZ100" s="19"/>
      <c r="BA100" s="19"/>
      <c r="BB100" s="64">
        <f t="shared" si="7"/>
        <v>6</v>
      </c>
      <c r="BC100" s="106">
        <f t="shared" si="8"/>
        <v>0</v>
      </c>
      <c r="BD100" s="6"/>
      <c r="BE100" s="21">
        <f t="shared" si="9"/>
        <v>1</v>
      </c>
      <c r="BF100" s="6"/>
      <c r="BG100" s="29"/>
      <c r="BH100" s="29"/>
      <c r="BI100" s="29"/>
      <c r="BJ100" s="137"/>
    </row>
    <row r="101" spans="1:62" s="5" customFormat="1" ht="12.75" customHeight="1" x14ac:dyDescent="0.2">
      <c r="A101" s="32">
        <v>2813</v>
      </c>
      <c r="B101" s="53" t="s">
        <v>86</v>
      </c>
      <c r="C101" s="66">
        <v>35</v>
      </c>
      <c r="D101" s="100" t="s">
        <v>116</v>
      </c>
      <c r="E101" s="100" t="s">
        <v>112</v>
      </c>
      <c r="F101" s="53" t="s">
        <v>5</v>
      </c>
      <c r="G101" s="92">
        <f t="shared" si="5"/>
        <v>97</v>
      </c>
      <c r="H101" s="93">
        <f t="shared" si="6"/>
        <v>125</v>
      </c>
      <c r="I101" s="51"/>
      <c r="J101" s="19"/>
      <c r="K101" s="19"/>
      <c r="L101" s="19">
        <v>10</v>
      </c>
      <c r="M101" s="19">
        <v>10</v>
      </c>
      <c r="N101" s="19"/>
      <c r="O101" s="19"/>
      <c r="P101" s="19">
        <v>20</v>
      </c>
      <c r="Q101" s="19">
        <v>20</v>
      </c>
      <c r="R101" s="19">
        <v>10</v>
      </c>
      <c r="S101" s="19">
        <v>15</v>
      </c>
      <c r="T101" s="25">
        <v>10</v>
      </c>
      <c r="U101" s="25">
        <v>20</v>
      </c>
      <c r="V101" s="19">
        <v>10</v>
      </c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94"/>
      <c r="AZ101" s="19"/>
      <c r="BA101" s="19"/>
      <c r="BB101" s="64">
        <f t="shared" si="7"/>
        <v>9</v>
      </c>
      <c r="BC101" s="106">
        <f t="shared" si="8"/>
        <v>0</v>
      </c>
      <c r="BD101" s="6"/>
      <c r="BE101" s="21">
        <f t="shared" si="9"/>
        <v>1</v>
      </c>
      <c r="BF101" s="6"/>
      <c r="BG101" s="29"/>
      <c r="BH101" s="29"/>
      <c r="BI101" s="29"/>
      <c r="BJ101" s="137"/>
    </row>
    <row r="102" spans="1:62" s="5" customFormat="1" ht="12.75" customHeight="1" x14ac:dyDescent="0.2">
      <c r="A102" s="32">
        <v>3511</v>
      </c>
      <c r="B102" s="53" t="s">
        <v>88</v>
      </c>
      <c r="C102" s="66">
        <v>35</v>
      </c>
      <c r="D102" s="100" t="s">
        <v>114</v>
      </c>
      <c r="E102" s="100" t="s">
        <v>26</v>
      </c>
      <c r="F102" s="53" t="s">
        <v>5</v>
      </c>
      <c r="G102" s="92">
        <f t="shared" si="5"/>
        <v>98</v>
      </c>
      <c r="H102" s="93">
        <f t="shared" si="6"/>
        <v>125</v>
      </c>
      <c r="I102" s="9"/>
      <c r="J102" s="19">
        <v>40</v>
      </c>
      <c r="K102" s="19">
        <v>10</v>
      </c>
      <c r="L102" s="19"/>
      <c r="M102" s="19"/>
      <c r="N102" s="19"/>
      <c r="O102" s="19">
        <v>10</v>
      </c>
      <c r="P102" s="19">
        <v>20</v>
      </c>
      <c r="Q102" s="19">
        <v>10</v>
      </c>
      <c r="R102" s="19">
        <v>10</v>
      </c>
      <c r="S102" s="19"/>
      <c r="T102" s="25">
        <v>10</v>
      </c>
      <c r="U102" s="25">
        <v>15</v>
      </c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94"/>
      <c r="AZ102" s="19"/>
      <c r="BA102" s="19"/>
      <c r="BB102" s="64">
        <f t="shared" si="7"/>
        <v>8</v>
      </c>
      <c r="BC102" s="106">
        <f t="shared" si="8"/>
        <v>0</v>
      </c>
      <c r="BD102" s="6"/>
      <c r="BE102" s="21">
        <f t="shared" si="9"/>
        <v>1</v>
      </c>
      <c r="BF102" s="6"/>
      <c r="BG102" s="18"/>
      <c r="BH102" s="18"/>
      <c r="BI102" s="18"/>
      <c r="BJ102" s="137"/>
    </row>
    <row r="103" spans="1:62" s="5" customFormat="1" ht="12.75" customHeight="1" x14ac:dyDescent="0.2">
      <c r="A103" s="32">
        <v>935</v>
      </c>
      <c r="B103" s="53" t="s">
        <v>77</v>
      </c>
      <c r="C103" s="66">
        <v>35</v>
      </c>
      <c r="D103" s="100" t="s">
        <v>131</v>
      </c>
      <c r="E103" s="100" t="s">
        <v>132</v>
      </c>
      <c r="F103" s="53" t="s">
        <v>5</v>
      </c>
      <c r="G103" s="92">
        <f t="shared" si="5"/>
        <v>99</v>
      </c>
      <c r="H103" s="93">
        <f t="shared" si="6"/>
        <v>120</v>
      </c>
      <c r="I103" s="10"/>
      <c r="J103" s="19">
        <v>10</v>
      </c>
      <c r="K103" s="19">
        <v>15</v>
      </c>
      <c r="L103" s="19">
        <v>10</v>
      </c>
      <c r="M103" s="19">
        <v>10</v>
      </c>
      <c r="N103" s="19">
        <v>10</v>
      </c>
      <c r="O103" s="19">
        <v>10</v>
      </c>
      <c r="P103" s="19"/>
      <c r="Q103" s="19"/>
      <c r="R103" s="19">
        <v>10</v>
      </c>
      <c r="S103" s="19">
        <v>10</v>
      </c>
      <c r="T103" s="25"/>
      <c r="U103" s="25"/>
      <c r="V103" s="19">
        <v>20</v>
      </c>
      <c r="W103" s="19">
        <v>15</v>
      </c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94"/>
      <c r="AZ103" s="19"/>
      <c r="BA103" s="19"/>
      <c r="BB103" s="64">
        <f t="shared" si="7"/>
        <v>10</v>
      </c>
      <c r="BC103" s="106">
        <f t="shared" si="8"/>
        <v>0</v>
      </c>
      <c r="BD103" s="6"/>
      <c r="BE103" s="21">
        <f t="shared" si="9"/>
        <v>1</v>
      </c>
      <c r="BF103" s="6"/>
      <c r="BG103" s="29"/>
      <c r="BH103" s="29"/>
      <c r="BI103" s="29"/>
      <c r="BJ103" s="137"/>
    </row>
    <row r="104" spans="1:62" s="5" customFormat="1" ht="12.75" customHeight="1" x14ac:dyDescent="0.2">
      <c r="A104" s="32">
        <v>1165</v>
      </c>
      <c r="B104" s="53" t="s">
        <v>268</v>
      </c>
      <c r="C104" s="66">
        <v>35</v>
      </c>
      <c r="D104" s="100" t="s">
        <v>269</v>
      </c>
      <c r="E104" s="100" t="s">
        <v>14</v>
      </c>
      <c r="F104" s="53" t="s">
        <v>5</v>
      </c>
      <c r="G104" s="92">
        <f t="shared" si="5"/>
        <v>100</v>
      </c>
      <c r="H104" s="93">
        <f t="shared" si="6"/>
        <v>120</v>
      </c>
      <c r="I104" s="10"/>
      <c r="J104" s="19"/>
      <c r="K104" s="19">
        <v>15</v>
      </c>
      <c r="L104" s="19">
        <v>15</v>
      </c>
      <c r="M104" s="19"/>
      <c r="N104" s="19"/>
      <c r="O104" s="19"/>
      <c r="P104" s="19"/>
      <c r="Q104" s="19"/>
      <c r="R104" s="19">
        <v>25</v>
      </c>
      <c r="S104" s="19">
        <v>25</v>
      </c>
      <c r="T104" s="25"/>
      <c r="U104" s="25">
        <v>40</v>
      </c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94"/>
      <c r="AZ104" s="19"/>
      <c r="BA104" s="19"/>
      <c r="BB104" s="64">
        <f t="shared" si="7"/>
        <v>5</v>
      </c>
      <c r="BC104" s="106">
        <f t="shared" si="8"/>
        <v>0</v>
      </c>
      <c r="BD104" s="6"/>
      <c r="BE104" s="21">
        <f t="shared" si="9"/>
        <v>1</v>
      </c>
      <c r="BF104" s="6"/>
      <c r="BG104" s="30"/>
      <c r="BH104" s="30"/>
      <c r="BI104" s="31"/>
      <c r="BJ104" s="137"/>
    </row>
    <row r="105" spans="1:62" s="5" customFormat="1" ht="12.75" customHeight="1" x14ac:dyDescent="0.2">
      <c r="A105" s="32">
        <v>2701</v>
      </c>
      <c r="B105" s="53" t="s">
        <v>85</v>
      </c>
      <c r="C105" s="66">
        <v>35</v>
      </c>
      <c r="D105" s="100" t="s">
        <v>48</v>
      </c>
      <c r="E105" s="100" t="s">
        <v>10</v>
      </c>
      <c r="F105" s="53" t="s">
        <v>5</v>
      </c>
      <c r="G105" s="92">
        <f t="shared" si="5"/>
        <v>101</v>
      </c>
      <c r="H105" s="93">
        <f t="shared" si="6"/>
        <v>120</v>
      </c>
      <c r="I105" s="9"/>
      <c r="J105" s="19">
        <v>20</v>
      </c>
      <c r="K105" s="19">
        <v>25</v>
      </c>
      <c r="L105" s="19">
        <v>15</v>
      </c>
      <c r="M105" s="19">
        <v>20</v>
      </c>
      <c r="N105" s="19">
        <v>20</v>
      </c>
      <c r="O105" s="19">
        <v>20</v>
      </c>
      <c r="P105" s="19"/>
      <c r="Q105" s="19"/>
      <c r="R105" s="19"/>
      <c r="S105" s="19"/>
      <c r="T105" s="25"/>
      <c r="U105" s="25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94"/>
      <c r="AZ105" s="19"/>
      <c r="BA105" s="19"/>
      <c r="BB105" s="64">
        <f t="shared" si="7"/>
        <v>6</v>
      </c>
      <c r="BC105" s="106">
        <f t="shared" si="8"/>
        <v>0</v>
      </c>
      <c r="BD105" s="21">
        <f>SUM(BC105:BC109)</f>
        <v>0</v>
      </c>
      <c r="BE105" s="21">
        <f t="shared" si="9"/>
        <v>1</v>
      </c>
      <c r="BF105" s="21">
        <v>5</v>
      </c>
      <c r="BG105" s="18"/>
      <c r="BH105" s="18"/>
      <c r="BI105" s="18"/>
      <c r="BJ105" s="137">
        <f>AVERAGE(BD105/BF105)</f>
        <v>0</v>
      </c>
    </row>
    <row r="106" spans="1:62" s="5" customFormat="1" ht="12.75" customHeight="1" x14ac:dyDescent="0.2">
      <c r="A106" s="32">
        <v>4067</v>
      </c>
      <c r="B106" s="53" t="s">
        <v>106</v>
      </c>
      <c r="C106" s="66">
        <v>22</v>
      </c>
      <c r="D106" s="100" t="s">
        <v>171</v>
      </c>
      <c r="E106" s="100" t="s">
        <v>23</v>
      </c>
      <c r="F106" s="53" t="s">
        <v>5</v>
      </c>
      <c r="G106" s="92">
        <f t="shared" si="5"/>
        <v>102</v>
      </c>
      <c r="H106" s="93">
        <f t="shared" si="6"/>
        <v>120</v>
      </c>
      <c r="I106" s="9"/>
      <c r="J106" s="19">
        <v>10</v>
      </c>
      <c r="K106" s="19">
        <v>20</v>
      </c>
      <c r="L106" s="19">
        <v>10</v>
      </c>
      <c r="M106" s="19">
        <v>5</v>
      </c>
      <c r="N106" s="19">
        <v>10</v>
      </c>
      <c r="O106" s="19">
        <v>10</v>
      </c>
      <c r="P106" s="19"/>
      <c r="Q106" s="19"/>
      <c r="R106" s="19">
        <v>15</v>
      </c>
      <c r="S106" s="19">
        <v>5</v>
      </c>
      <c r="T106" s="25"/>
      <c r="U106" s="25"/>
      <c r="V106" s="19">
        <v>20</v>
      </c>
      <c r="W106" s="19">
        <v>15</v>
      </c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94"/>
      <c r="AZ106" s="19"/>
      <c r="BA106" s="19"/>
      <c r="BB106" s="64">
        <f t="shared" si="7"/>
        <v>10</v>
      </c>
      <c r="BC106" s="106">
        <f t="shared" si="8"/>
        <v>0</v>
      </c>
      <c r="BD106" s="6"/>
      <c r="BE106" s="21">
        <f t="shared" si="9"/>
        <v>1</v>
      </c>
      <c r="BF106" s="6"/>
      <c r="BG106" s="29"/>
      <c r="BH106" s="29"/>
      <c r="BI106" s="29"/>
      <c r="BJ106" s="137"/>
    </row>
    <row r="107" spans="1:62" s="5" customFormat="1" ht="12.75" customHeight="1" x14ac:dyDescent="0.2">
      <c r="A107" s="32">
        <v>5228</v>
      </c>
      <c r="B107" s="53" t="s">
        <v>210</v>
      </c>
      <c r="C107" s="66">
        <v>22</v>
      </c>
      <c r="D107" s="100" t="s">
        <v>347</v>
      </c>
      <c r="E107" s="100" t="s">
        <v>349</v>
      </c>
      <c r="F107" s="53" t="s">
        <v>5</v>
      </c>
      <c r="G107" s="92">
        <f t="shared" si="5"/>
        <v>103</v>
      </c>
      <c r="H107" s="93">
        <f t="shared" si="6"/>
        <v>120</v>
      </c>
      <c r="I107" s="9"/>
      <c r="J107" s="19">
        <v>5</v>
      </c>
      <c r="K107" s="19">
        <v>10</v>
      </c>
      <c r="L107" s="19">
        <v>10</v>
      </c>
      <c r="M107" s="19">
        <v>15</v>
      </c>
      <c r="N107" s="19">
        <v>10</v>
      </c>
      <c r="O107" s="19">
        <v>15</v>
      </c>
      <c r="P107" s="19">
        <v>30</v>
      </c>
      <c r="Q107" s="19">
        <v>25</v>
      </c>
      <c r="R107" s="19"/>
      <c r="S107" s="19"/>
      <c r="T107" s="25"/>
      <c r="U107" s="25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94"/>
      <c r="AZ107" s="19"/>
      <c r="BA107" s="19"/>
      <c r="BB107" s="64">
        <f t="shared" si="7"/>
        <v>8</v>
      </c>
      <c r="BC107" s="106">
        <f t="shared" si="8"/>
        <v>0</v>
      </c>
      <c r="BD107" s="6"/>
      <c r="BE107" s="21">
        <f t="shared" si="9"/>
        <v>1</v>
      </c>
      <c r="BF107" s="6"/>
      <c r="BG107" s="29"/>
      <c r="BH107" s="18"/>
      <c r="BI107" s="29"/>
      <c r="BJ107" s="137"/>
    </row>
    <row r="108" spans="1:62" s="5" customFormat="1" ht="12.75" customHeight="1" x14ac:dyDescent="0.2">
      <c r="A108" s="32">
        <v>944</v>
      </c>
      <c r="B108" s="53" t="s">
        <v>77</v>
      </c>
      <c r="C108" s="66">
        <v>35</v>
      </c>
      <c r="D108" s="25" t="s">
        <v>131</v>
      </c>
      <c r="E108" s="25" t="s">
        <v>120</v>
      </c>
      <c r="F108" s="33" t="s">
        <v>9</v>
      </c>
      <c r="G108" s="92">
        <f t="shared" si="5"/>
        <v>104</v>
      </c>
      <c r="H108" s="93">
        <f t="shared" si="6"/>
        <v>115</v>
      </c>
      <c r="I108" s="10"/>
      <c r="J108" s="19">
        <v>20</v>
      </c>
      <c r="K108" s="19">
        <v>20</v>
      </c>
      <c r="L108" s="19"/>
      <c r="M108" s="19"/>
      <c r="N108" s="19"/>
      <c r="O108" s="19"/>
      <c r="P108" s="19"/>
      <c r="Q108" s="19"/>
      <c r="R108" s="19">
        <v>10</v>
      </c>
      <c r="S108" s="19">
        <v>10</v>
      </c>
      <c r="T108" s="25"/>
      <c r="U108" s="25"/>
      <c r="V108" s="19">
        <v>25</v>
      </c>
      <c r="W108" s="19">
        <v>30</v>
      </c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94"/>
      <c r="AZ108" s="19"/>
      <c r="BA108" s="19"/>
      <c r="BB108" s="64">
        <f t="shared" si="7"/>
        <v>6</v>
      </c>
      <c r="BC108" s="106">
        <f t="shared" si="8"/>
        <v>0</v>
      </c>
      <c r="BD108" s="6"/>
      <c r="BE108" s="21">
        <f t="shared" si="9"/>
        <v>1</v>
      </c>
      <c r="BF108" s="6"/>
      <c r="BG108" s="30"/>
      <c r="BH108" s="30"/>
      <c r="BI108" s="30"/>
      <c r="BJ108" s="137"/>
    </row>
    <row r="109" spans="1:62" s="5" customFormat="1" ht="12.75" customHeight="1" x14ac:dyDescent="0.2">
      <c r="A109" s="32">
        <v>2450</v>
      </c>
      <c r="B109" s="53" t="s">
        <v>84</v>
      </c>
      <c r="C109" s="66">
        <v>35</v>
      </c>
      <c r="D109" s="100" t="s">
        <v>253</v>
      </c>
      <c r="E109" s="100" t="s">
        <v>254</v>
      </c>
      <c r="F109" s="53" t="s">
        <v>5</v>
      </c>
      <c r="G109" s="92">
        <f t="shared" si="5"/>
        <v>105</v>
      </c>
      <c r="H109" s="93">
        <f t="shared" si="6"/>
        <v>115</v>
      </c>
      <c r="I109" s="9"/>
      <c r="J109" s="19"/>
      <c r="K109" s="19">
        <v>20</v>
      </c>
      <c r="L109" s="19">
        <v>20</v>
      </c>
      <c r="M109" s="19">
        <v>15</v>
      </c>
      <c r="N109" s="19">
        <v>10</v>
      </c>
      <c r="O109" s="19">
        <v>25</v>
      </c>
      <c r="P109" s="19"/>
      <c r="Q109" s="19"/>
      <c r="R109" s="19">
        <v>15</v>
      </c>
      <c r="S109" s="19">
        <v>10</v>
      </c>
      <c r="T109" s="25"/>
      <c r="U109" s="25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94"/>
      <c r="AZ109" s="19"/>
      <c r="BA109" s="19"/>
      <c r="BB109" s="64">
        <f t="shared" si="7"/>
        <v>7</v>
      </c>
      <c r="BC109" s="106">
        <f t="shared" si="8"/>
        <v>0</v>
      </c>
      <c r="BD109" s="6"/>
      <c r="BE109" s="21">
        <f t="shared" si="9"/>
        <v>1</v>
      </c>
      <c r="BF109" s="6"/>
      <c r="BG109" s="30"/>
      <c r="BH109" s="30"/>
      <c r="BI109" s="30"/>
      <c r="BJ109" s="137"/>
    </row>
    <row r="110" spans="1:62" s="5" customFormat="1" ht="12.75" customHeight="1" x14ac:dyDescent="0.2">
      <c r="A110" s="32">
        <v>5351</v>
      </c>
      <c r="B110" s="53" t="s">
        <v>238</v>
      </c>
      <c r="C110" s="66">
        <v>35</v>
      </c>
      <c r="D110" s="100" t="s">
        <v>235</v>
      </c>
      <c r="E110" s="100" t="s">
        <v>13</v>
      </c>
      <c r="F110" s="53" t="s">
        <v>5</v>
      </c>
      <c r="G110" s="92">
        <f t="shared" si="5"/>
        <v>106</v>
      </c>
      <c r="H110" s="93">
        <f t="shared" si="6"/>
        <v>115</v>
      </c>
      <c r="I110" s="51"/>
      <c r="J110" s="19">
        <v>20</v>
      </c>
      <c r="K110" s="19">
        <v>20</v>
      </c>
      <c r="L110" s="19">
        <v>25</v>
      </c>
      <c r="M110" s="19">
        <v>20</v>
      </c>
      <c r="N110" s="19">
        <v>15</v>
      </c>
      <c r="O110" s="19">
        <v>15</v>
      </c>
      <c r="P110" s="19"/>
      <c r="Q110" s="19"/>
      <c r="R110" s="19"/>
      <c r="S110" s="19"/>
      <c r="T110" s="25"/>
      <c r="U110" s="25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94"/>
      <c r="AZ110" s="19"/>
      <c r="BA110" s="19"/>
      <c r="BB110" s="64">
        <f t="shared" si="7"/>
        <v>6</v>
      </c>
      <c r="BC110" s="106">
        <f t="shared" si="8"/>
        <v>0</v>
      </c>
      <c r="BD110" s="43"/>
      <c r="BE110" s="21">
        <f t="shared" si="9"/>
        <v>1</v>
      </c>
      <c r="BF110" s="43"/>
      <c r="BG110" s="42"/>
      <c r="BH110" s="42"/>
      <c r="BI110" s="42"/>
      <c r="BJ110" s="137"/>
    </row>
    <row r="111" spans="1:62" s="5" customFormat="1" ht="12.75" customHeight="1" x14ac:dyDescent="0.2">
      <c r="A111" s="32">
        <v>5422</v>
      </c>
      <c r="B111" s="53" t="s">
        <v>224</v>
      </c>
      <c r="C111" s="66">
        <v>35</v>
      </c>
      <c r="D111" s="100" t="s">
        <v>157</v>
      </c>
      <c r="E111" s="100" t="s">
        <v>231</v>
      </c>
      <c r="F111" s="53" t="s">
        <v>5</v>
      </c>
      <c r="G111" s="92">
        <f t="shared" si="5"/>
        <v>107</v>
      </c>
      <c r="H111" s="93">
        <f t="shared" si="6"/>
        <v>115</v>
      </c>
      <c r="I111" s="51"/>
      <c r="J111" s="19">
        <v>10</v>
      </c>
      <c r="K111" s="19">
        <v>5</v>
      </c>
      <c r="L111" s="19"/>
      <c r="M111" s="19"/>
      <c r="N111" s="19">
        <v>15</v>
      </c>
      <c r="O111" s="19">
        <v>10</v>
      </c>
      <c r="P111" s="19"/>
      <c r="Q111" s="19"/>
      <c r="R111" s="19">
        <v>15</v>
      </c>
      <c r="S111" s="19">
        <v>15</v>
      </c>
      <c r="T111" s="25">
        <v>10</v>
      </c>
      <c r="U111" s="25">
        <v>15</v>
      </c>
      <c r="V111" s="19">
        <v>10</v>
      </c>
      <c r="W111" s="19">
        <v>10</v>
      </c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94"/>
      <c r="AZ111" s="19"/>
      <c r="BA111" s="19"/>
      <c r="BB111" s="64">
        <f t="shared" si="7"/>
        <v>10</v>
      </c>
      <c r="BC111" s="106">
        <f t="shared" si="8"/>
        <v>0</v>
      </c>
      <c r="BD111" s="21"/>
      <c r="BE111" s="21">
        <f t="shared" si="9"/>
        <v>1</v>
      </c>
      <c r="BF111" s="21"/>
      <c r="BG111" s="18"/>
      <c r="BH111" s="18"/>
      <c r="BI111" s="18"/>
      <c r="BJ111" s="137"/>
    </row>
    <row r="112" spans="1:62" s="5" customFormat="1" ht="12.75" customHeight="1" x14ac:dyDescent="0.2">
      <c r="A112" s="32">
        <v>5306</v>
      </c>
      <c r="B112" s="53" t="s">
        <v>238</v>
      </c>
      <c r="C112" s="66">
        <v>35</v>
      </c>
      <c r="D112" s="100" t="s">
        <v>196</v>
      </c>
      <c r="E112" s="100" t="s">
        <v>178</v>
      </c>
      <c r="F112" s="53" t="s">
        <v>5</v>
      </c>
      <c r="G112" s="92">
        <f t="shared" si="5"/>
        <v>108</v>
      </c>
      <c r="H112" s="93">
        <f t="shared" si="6"/>
        <v>110</v>
      </c>
      <c r="I112" s="9"/>
      <c r="J112" s="19">
        <v>15</v>
      </c>
      <c r="K112" s="19">
        <v>25</v>
      </c>
      <c r="L112" s="19">
        <v>25</v>
      </c>
      <c r="M112" s="19">
        <v>15</v>
      </c>
      <c r="N112" s="19"/>
      <c r="O112" s="19"/>
      <c r="P112" s="19">
        <v>15</v>
      </c>
      <c r="Q112" s="19">
        <v>15</v>
      </c>
      <c r="R112" s="19"/>
      <c r="S112" s="19"/>
      <c r="T112" s="25"/>
      <c r="U112" s="25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94"/>
      <c r="AZ112" s="19"/>
      <c r="BA112" s="19"/>
      <c r="BB112" s="64">
        <f t="shared" si="7"/>
        <v>6</v>
      </c>
      <c r="BC112" s="106">
        <f t="shared" si="8"/>
        <v>0</v>
      </c>
      <c r="BD112" s="6"/>
      <c r="BE112" s="21">
        <f t="shared" si="9"/>
        <v>1</v>
      </c>
      <c r="BF112" s="6"/>
      <c r="BG112" s="29"/>
      <c r="BH112" s="29"/>
      <c r="BI112" s="29"/>
      <c r="BJ112" s="137"/>
    </row>
    <row r="113" spans="1:62" s="5" customFormat="1" ht="12.75" customHeight="1" x14ac:dyDescent="0.2">
      <c r="A113" s="32">
        <v>5318</v>
      </c>
      <c r="B113" s="53" t="s">
        <v>238</v>
      </c>
      <c r="C113" s="66">
        <v>35</v>
      </c>
      <c r="D113" s="100" t="s">
        <v>111</v>
      </c>
      <c r="E113" s="100" t="s">
        <v>112</v>
      </c>
      <c r="F113" s="53" t="s">
        <v>5</v>
      </c>
      <c r="G113" s="92">
        <f t="shared" si="5"/>
        <v>109</v>
      </c>
      <c r="H113" s="93">
        <f t="shared" si="6"/>
        <v>110</v>
      </c>
      <c r="I113" s="9"/>
      <c r="J113" s="19">
        <v>15</v>
      </c>
      <c r="K113" s="19">
        <v>10</v>
      </c>
      <c r="L113" s="19"/>
      <c r="M113" s="19"/>
      <c r="N113" s="19"/>
      <c r="O113" s="19"/>
      <c r="P113" s="19">
        <v>25</v>
      </c>
      <c r="Q113" s="19">
        <v>30</v>
      </c>
      <c r="R113" s="19"/>
      <c r="S113" s="19"/>
      <c r="T113" s="25">
        <v>10</v>
      </c>
      <c r="U113" s="25">
        <v>20</v>
      </c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94"/>
      <c r="AZ113" s="19"/>
      <c r="BA113" s="19"/>
      <c r="BB113" s="64">
        <f t="shared" si="7"/>
        <v>6</v>
      </c>
      <c r="BC113" s="106">
        <f t="shared" si="8"/>
        <v>0</v>
      </c>
      <c r="BD113" s="6"/>
      <c r="BE113" s="21">
        <f t="shared" si="9"/>
        <v>1</v>
      </c>
      <c r="BF113" s="6"/>
      <c r="BG113" s="29"/>
      <c r="BH113" s="29"/>
      <c r="BI113" s="29"/>
      <c r="BJ113" s="137"/>
    </row>
    <row r="114" spans="1:62" s="5" customFormat="1" ht="12.75" customHeight="1" x14ac:dyDescent="0.2">
      <c r="A114" s="32">
        <v>1162</v>
      </c>
      <c r="B114" s="53" t="s">
        <v>268</v>
      </c>
      <c r="C114" s="66">
        <v>35</v>
      </c>
      <c r="D114" s="100" t="s">
        <v>367</v>
      </c>
      <c r="E114" s="100" t="s">
        <v>23</v>
      </c>
      <c r="F114" s="53" t="s">
        <v>5</v>
      </c>
      <c r="G114" s="92">
        <f t="shared" si="5"/>
        <v>110</v>
      </c>
      <c r="H114" s="93">
        <f t="shared" si="6"/>
        <v>105</v>
      </c>
      <c r="I114" s="10"/>
      <c r="J114" s="19">
        <v>15</v>
      </c>
      <c r="K114" s="19">
        <v>40</v>
      </c>
      <c r="L114" s="19"/>
      <c r="M114" s="19"/>
      <c r="N114" s="19"/>
      <c r="O114" s="19"/>
      <c r="P114" s="19"/>
      <c r="Q114" s="19"/>
      <c r="R114" s="19">
        <v>25</v>
      </c>
      <c r="S114" s="19">
        <v>25</v>
      </c>
      <c r="T114" s="25"/>
      <c r="U114" s="25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94"/>
      <c r="AZ114" s="19"/>
      <c r="BA114" s="19"/>
      <c r="BB114" s="64">
        <f t="shared" si="7"/>
        <v>4</v>
      </c>
      <c r="BC114" s="106">
        <f t="shared" si="8"/>
        <v>0</v>
      </c>
      <c r="BD114" s="21">
        <f>SUM(BC114:BC121)</f>
        <v>0</v>
      </c>
      <c r="BE114" s="21">
        <f t="shared" si="9"/>
        <v>0</v>
      </c>
      <c r="BF114" s="21">
        <v>8</v>
      </c>
      <c r="BG114" s="18"/>
      <c r="BH114" s="18"/>
      <c r="BI114" s="18"/>
      <c r="BJ114" s="137">
        <f>AVERAGE(BD114/BF114)</f>
        <v>0</v>
      </c>
    </row>
    <row r="115" spans="1:62" s="5" customFormat="1" ht="12.75" customHeight="1" x14ac:dyDescent="0.2">
      <c r="A115" s="32">
        <v>3507</v>
      </c>
      <c r="B115" s="53" t="s">
        <v>88</v>
      </c>
      <c r="C115" s="66">
        <v>35</v>
      </c>
      <c r="D115" s="100" t="s">
        <v>100</v>
      </c>
      <c r="E115" s="100" t="s">
        <v>33</v>
      </c>
      <c r="F115" s="53" t="s">
        <v>5</v>
      </c>
      <c r="G115" s="92">
        <f t="shared" si="5"/>
        <v>111</v>
      </c>
      <c r="H115" s="93">
        <f t="shared" si="6"/>
        <v>105</v>
      </c>
      <c r="I115" s="9"/>
      <c r="J115" s="19"/>
      <c r="K115" s="19"/>
      <c r="L115" s="19"/>
      <c r="M115" s="19"/>
      <c r="N115" s="19">
        <v>10</v>
      </c>
      <c r="O115" s="19">
        <v>15</v>
      </c>
      <c r="P115" s="19">
        <v>10</v>
      </c>
      <c r="Q115" s="19">
        <v>10</v>
      </c>
      <c r="R115" s="19">
        <v>10</v>
      </c>
      <c r="S115" s="19"/>
      <c r="T115" s="25">
        <v>20</v>
      </c>
      <c r="U115" s="25">
        <v>30</v>
      </c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94"/>
      <c r="AZ115" s="19"/>
      <c r="BA115" s="19"/>
      <c r="BB115" s="64">
        <f t="shared" si="7"/>
        <v>7</v>
      </c>
      <c r="BC115" s="106">
        <f t="shared" si="8"/>
        <v>0</v>
      </c>
      <c r="BD115" s="6"/>
      <c r="BE115" s="21">
        <f t="shared" si="9"/>
        <v>1</v>
      </c>
      <c r="BF115" s="6"/>
      <c r="BG115" s="29"/>
      <c r="BH115" s="29"/>
      <c r="BI115" s="29"/>
      <c r="BJ115" s="137"/>
    </row>
    <row r="116" spans="1:62" s="5" customFormat="1" ht="12.75" customHeight="1" x14ac:dyDescent="0.2">
      <c r="A116" s="32">
        <v>4511</v>
      </c>
      <c r="B116" s="53" t="s">
        <v>154</v>
      </c>
      <c r="C116" s="66">
        <v>35</v>
      </c>
      <c r="D116" s="100" t="s">
        <v>145</v>
      </c>
      <c r="E116" s="100" t="s">
        <v>43</v>
      </c>
      <c r="F116" s="53" t="s">
        <v>5</v>
      </c>
      <c r="G116" s="92">
        <f t="shared" si="5"/>
        <v>112</v>
      </c>
      <c r="H116" s="93">
        <f t="shared" si="6"/>
        <v>105</v>
      </c>
      <c r="I116" s="51"/>
      <c r="J116" s="19"/>
      <c r="K116" s="19"/>
      <c r="L116" s="19"/>
      <c r="M116" s="19">
        <v>40</v>
      </c>
      <c r="N116" s="19">
        <v>20</v>
      </c>
      <c r="O116" s="19">
        <v>10</v>
      </c>
      <c r="P116" s="19"/>
      <c r="Q116" s="19"/>
      <c r="R116" s="19"/>
      <c r="S116" s="19"/>
      <c r="T116" s="25">
        <v>20</v>
      </c>
      <c r="U116" s="25">
        <v>15</v>
      </c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94"/>
      <c r="AZ116" s="19"/>
      <c r="BA116" s="19"/>
      <c r="BB116" s="64">
        <f t="shared" si="7"/>
        <v>5</v>
      </c>
      <c r="BC116" s="106">
        <f t="shared" si="8"/>
        <v>0</v>
      </c>
      <c r="BD116" s="6"/>
      <c r="BE116" s="21">
        <f t="shared" si="9"/>
        <v>1</v>
      </c>
      <c r="BF116" s="6"/>
      <c r="BG116" s="30"/>
      <c r="BH116" s="30"/>
      <c r="BI116" s="30"/>
      <c r="BJ116" s="137"/>
    </row>
    <row r="117" spans="1:62" s="5" customFormat="1" ht="12.75" customHeight="1" x14ac:dyDescent="0.2">
      <c r="A117" s="32">
        <v>5101</v>
      </c>
      <c r="B117" s="53" t="s">
        <v>206</v>
      </c>
      <c r="C117" s="66">
        <v>35</v>
      </c>
      <c r="D117" s="100" t="s">
        <v>207</v>
      </c>
      <c r="E117" s="100" t="s">
        <v>188</v>
      </c>
      <c r="F117" s="53" t="s">
        <v>5</v>
      </c>
      <c r="G117" s="92">
        <f t="shared" si="5"/>
        <v>113</v>
      </c>
      <c r="H117" s="93">
        <f t="shared" si="6"/>
        <v>105</v>
      </c>
      <c r="I117" s="9"/>
      <c r="J117" s="19"/>
      <c r="K117" s="19"/>
      <c r="L117" s="19">
        <v>35</v>
      </c>
      <c r="M117" s="19">
        <v>40</v>
      </c>
      <c r="N117" s="19">
        <v>15</v>
      </c>
      <c r="O117" s="19">
        <v>15</v>
      </c>
      <c r="P117" s="19"/>
      <c r="Q117" s="19"/>
      <c r="R117" s="19"/>
      <c r="S117" s="19"/>
      <c r="T117" s="25"/>
      <c r="U117" s="25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94"/>
      <c r="AZ117" s="19"/>
      <c r="BA117" s="19"/>
      <c r="BB117" s="64">
        <f t="shared" si="7"/>
        <v>4</v>
      </c>
      <c r="BC117" s="106">
        <f t="shared" si="8"/>
        <v>0</v>
      </c>
      <c r="BD117" s="21">
        <f>SUM(BC117:BC122)</f>
        <v>0</v>
      </c>
      <c r="BE117" s="21">
        <f t="shared" si="9"/>
        <v>0</v>
      </c>
      <c r="BF117" s="21">
        <v>6</v>
      </c>
      <c r="BG117" s="18"/>
      <c r="BH117" s="18"/>
      <c r="BI117" s="18"/>
      <c r="BJ117" s="137">
        <f>AVERAGE(BD117/BF117)</f>
        <v>0</v>
      </c>
    </row>
    <row r="118" spans="1:62" s="5" customFormat="1" ht="12.75" customHeight="1" x14ac:dyDescent="0.2">
      <c r="A118" s="32">
        <v>118</v>
      </c>
      <c r="B118" s="53" t="s">
        <v>290</v>
      </c>
      <c r="C118" s="66">
        <v>35</v>
      </c>
      <c r="D118" s="25" t="s">
        <v>57</v>
      </c>
      <c r="E118" s="25" t="s">
        <v>291</v>
      </c>
      <c r="F118" s="33" t="s">
        <v>5</v>
      </c>
      <c r="G118" s="92">
        <f t="shared" si="5"/>
        <v>114</v>
      </c>
      <c r="H118" s="93">
        <f t="shared" si="6"/>
        <v>100</v>
      </c>
      <c r="I118" s="9"/>
      <c r="J118" s="19"/>
      <c r="K118" s="19"/>
      <c r="L118" s="19"/>
      <c r="M118" s="19"/>
      <c r="N118" s="19"/>
      <c r="O118" s="19"/>
      <c r="P118" s="19">
        <v>15</v>
      </c>
      <c r="Q118" s="19">
        <v>20</v>
      </c>
      <c r="R118" s="19">
        <v>15</v>
      </c>
      <c r="S118" s="19">
        <v>25</v>
      </c>
      <c r="T118" s="25"/>
      <c r="U118" s="25"/>
      <c r="V118" s="19">
        <v>15</v>
      </c>
      <c r="W118" s="19">
        <v>10</v>
      </c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94"/>
      <c r="AZ118" s="19"/>
      <c r="BA118" s="19"/>
      <c r="BB118" s="64">
        <f t="shared" si="7"/>
        <v>6</v>
      </c>
      <c r="BC118" s="106">
        <f t="shared" si="8"/>
        <v>0</v>
      </c>
      <c r="BD118" s="21">
        <f>SUM(BC118:BC124)</f>
        <v>0</v>
      </c>
      <c r="BE118" s="21">
        <f t="shared" si="9"/>
        <v>1</v>
      </c>
      <c r="BF118" s="21">
        <v>7</v>
      </c>
      <c r="BG118" s="18"/>
      <c r="BH118" s="18"/>
      <c r="BI118" s="18"/>
      <c r="BJ118" s="137">
        <f>AVERAGE(BD118/BF118)</f>
        <v>0</v>
      </c>
    </row>
    <row r="119" spans="1:62" s="5" customFormat="1" ht="12.75" customHeight="1" x14ac:dyDescent="0.2">
      <c r="A119" s="32">
        <v>952</v>
      </c>
      <c r="B119" s="53" t="s">
        <v>77</v>
      </c>
      <c r="C119" s="66">
        <v>35</v>
      </c>
      <c r="D119" s="100" t="s">
        <v>324</v>
      </c>
      <c r="E119" s="100" t="s">
        <v>325</v>
      </c>
      <c r="F119" s="53" t="s">
        <v>5</v>
      </c>
      <c r="G119" s="92">
        <f t="shared" si="5"/>
        <v>115</v>
      </c>
      <c r="H119" s="93">
        <f t="shared" si="6"/>
        <v>100</v>
      </c>
      <c r="I119" s="10"/>
      <c r="J119" s="19"/>
      <c r="K119" s="19"/>
      <c r="L119" s="19">
        <v>30</v>
      </c>
      <c r="M119" s="19"/>
      <c r="N119" s="19"/>
      <c r="O119" s="19"/>
      <c r="P119" s="19"/>
      <c r="Q119" s="19"/>
      <c r="R119" s="19">
        <v>35</v>
      </c>
      <c r="S119" s="19">
        <v>35</v>
      </c>
      <c r="T119" s="25"/>
      <c r="U119" s="25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94"/>
      <c r="AZ119" s="19"/>
      <c r="BA119" s="19"/>
      <c r="BB119" s="64">
        <f t="shared" si="7"/>
        <v>3</v>
      </c>
      <c r="BC119" s="106">
        <f t="shared" si="8"/>
        <v>0</v>
      </c>
      <c r="BD119" s="6"/>
      <c r="BE119" s="21">
        <f t="shared" si="9"/>
        <v>0</v>
      </c>
      <c r="BF119" s="6"/>
      <c r="BG119" s="18"/>
      <c r="BH119" s="18"/>
      <c r="BI119" s="18"/>
      <c r="BJ119" s="137"/>
    </row>
    <row r="120" spans="1:62" s="5" customFormat="1" ht="12.75" customHeight="1" x14ac:dyDescent="0.2">
      <c r="A120" s="32">
        <v>2456</v>
      </c>
      <c r="B120" s="53" t="s">
        <v>84</v>
      </c>
      <c r="C120" s="66">
        <v>35</v>
      </c>
      <c r="D120" s="100" t="s">
        <v>41</v>
      </c>
      <c r="E120" s="100" t="s">
        <v>300</v>
      </c>
      <c r="F120" s="53" t="s">
        <v>9</v>
      </c>
      <c r="G120" s="92">
        <f t="shared" si="5"/>
        <v>116</v>
      </c>
      <c r="H120" s="93">
        <f t="shared" si="6"/>
        <v>100</v>
      </c>
      <c r="I120" s="51"/>
      <c r="J120" s="98"/>
      <c r="K120" s="19">
        <v>20</v>
      </c>
      <c r="L120" s="19">
        <v>10</v>
      </c>
      <c r="M120" s="19">
        <v>10</v>
      </c>
      <c r="N120" s="19">
        <v>5</v>
      </c>
      <c r="O120" s="19">
        <v>10</v>
      </c>
      <c r="P120" s="19"/>
      <c r="Q120" s="19"/>
      <c r="R120" s="19">
        <v>15</v>
      </c>
      <c r="S120" s="19">
        <v>10</v>
      </c>
      <c r="T120" s="25">
        <v>5</v>
      </c>
      <c r="U120" s="25">
        <v>15</v>
      </c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94"/>
      <c r="AZ120" s="19"/>
      <c r="BA120" s="19"/>
      <c r="BB120" s="64">
        <f t="shared" si="7"/>
        <v>9</v>
      </c>
      <c r="BC120" s="106">
        <f t="shared" si="8"/>
        <v>0</v>
      </c>
      <c r="BD120" s="6"/>
      <c r="BE120" s="21">
        <f t="shared" si="9"/>
        <v>1</v>
      </c>
      <c r="BF120" s="6"/>
      <c r="BG120" s="30"/>
      <c r="BH120" s="30"/>
      <c r="BI120" s="30"/>
      <c r="BJ120" s="137"/>
    </row>
    <row r="121" spans="1:62" ht="12.75" customHeight="1" x14ac:dyDescent="0.2">
      <c r="A121" s="32">
        <v>3346</v>
      </c>
      <c r="B121" s="53" t="s">
        <v>286</v>
      </c>
      <c r="C121" s="66">
        <v>35</v>
      </c>
      <c r="D121" s="100" t="s">
        <v>287</v>
      </c>
      <c r="E121" s="100" t="s">
        <v>112</v>
      </c>
      <c r="F121" s="53" t="s">
        <v>5</v>
      </c>
      <c r="G121" s="92">
        <f t="shared" si="5"/>
        <v>117</v>
      </c>
      <c r="H121" s="93">
        <f t="shared" si="6"/>
        <v>100</v>
      </c>
      <c r="I121" s="51"/>
      <c r="J121" s="19">
        <v>10</v>
      </c>
      <c r="K121" s="19">
        <v>10</v>
      </c>
      <c r="L121" s="19">
        <v>15</v>
      </c>
      <c r="M121" s="19">
        <v>10</v>
      </c>
      <c r="N121" s="19"/>
      <c r="O121" s="19"/>
      <c r="P121" s="19">
        <v>15</v>
      </c>
      <c r="Q121" s="19">
        <v>15</v>
      </c>
      <c r="R121" s="19"/>
      <c r="S121" s="19">
        <v>5</v>
      </c>
      <c r="T121" s="25">
        <v>10</v>
      </c>
      <c r="U121" s="25">
        <v>10</v>
      </c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94"/>
      <c r="AZ121" s="19"/>
      <c r="BA121" s="19"/>
      <c r="BB121" s="64">
        <f t="shared" si="7"/>
        <v>9</v>
      </c>
      <c r="BC121" s="106">
        <f t="shared" si="8"/>
        <v>0</v>
      </c>
      <c r="BD121" s="6"/>
      <c r="BE121" s="21">
        <f t="shared" si="9"/>
        <v>1</v>
      </c>
      <c r="BF121" s="6"/>
      <c r="BG121" s="29"/>
      <c r="BH121" s="29"/>
      <c r="BI121" s="29"/>
      <c r="BJ121" s="137"/>
    </row>
    <row r="122" spans="1:62" s="5" customFormat="1" ht="12.75" customHeight="1" x14ac:dyDescent="0.2">
      <c r="A122" s="32">
        <v>4827</v>
      </c>
      <c r="B122" s="53" t="s">
        <v>155</v>
      </c>
      <c r="C122" s="66">
        <v>35</v>
      </c>
      <c r="D122" s="100" t="s">
        <v>153</v>
      </c>
      <c r="E122" s="100" t="s">
        <v>13</v>
      </c>
      <c r="F122" s="53" t="s">
        <v>5</v>
      </c>
      <c r="G122" s="92">
        <f t="shared" si="5"/>
        <v>118</v>
      </c>
      <c r="H122" s="93">
        <f t="shared" si="6"/>
        <v>100</v>
      </c>
      <c r="I122" s="9"/>
      <c r="J122" s="19">
        <v>15</v>
      </c>
      <c r="K122" s="19">
        <v>10</v>
      </c>
      <c r="L122" s="19"/>
      <c r="M122" s="19"/>
      <c r="N122" s="19">
        <v>25</v>
      </c>
      <c r="O122" s="19">
        <v>15</v>
      </c>
      <c r="P122" s="19"/>
      <c r="Q122" s="19"/>
      <c r="R122" s="19">
        <v>10</v>
      </c>
      <c r="S122" s="19">
        <v>10</v>
      </c>
      <c r="T122" s="25"/>
      <c r="U122" s="25">
        <v>15</v>
      </c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94"/>
      <c r="AZ122" s="19"/>
      <c r="BA122" s="19"/>
      <c r="BB122" s="64">
        <f t="shared" si="7"/>
        <v>7</v>
      </c>
      <c r="BC122" s="106">
        <f t="shared" si="8"/>
        <v>0</v>
      </c>
      <c r="BD122" s="6"/>
      <c r="BE122" s="21">
        <f t="shared" si="9"/>
        <v>1</v>
      </c>
      <c r="BF122" s="6"/>
      <c r="BG122" s="18"/>
      <c r="BH122" s="18"/>
      <c r="BI122" s="18"/>
      <c r="BJ122" s="137"/>
    </row>
    <row r="123" spans="1:62" s="5" customFormat="1" ht="12.75" customHeight="1" x14ac:dyDescent="0.2">
      <c r="A123" s="32">
        <v>5350</v>
      </c>
      <c r="B123" s="53" t="s">
        <v>238</v>
      </c>
      <c r="C123" s="66">
        <v>35</v>
      </c>
      <c r="D123" s="25" t="s">
        <v>233</v>
      </c>
      <c r="E123" s="25" t="s">
        <v>234</v>
      </c>
      <c r="F123" s="33" t="s">
        <v>9</v>
      </c>
      <c r="G123" s="92">
        <f t="shared" si="5"/>
        <v>119</v>
      </c>
      <c r="H123" s="93">
        <f t="shared" si="6"/>
        <v>100</v>
      </c>
      <c r="I123" s="51"/>
      <c r="J123" s="19">
        <v>20</v>
      </c>
      <c r="K123" s="19">
        <v>20</v>
      </c>
      <c r="L123" s="19">
        <v>10</v>
      </c>
      <c r="M123" s="19">
        <v>20</v>
      </c>
      <c r="N123" s="19">
        <v>15</v>
      </c>
      <c r="O123" s="19">
        <v>15</v>
      </c>
      <c r="P123" s="19"/>
      <c r="Q123" s="19"/>
      <c r="R123" s="19"/>
      <c r="S123" s="19"/>
      <c r="T123" s="25"/>
      <c r="U123" s="25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94"/>
      <c r="AZ123" s="19"/>
      <c r="BA123" s="19"/>
      <c r="BB123" s="64">
        <f t="shared" si="7"/>
        <v>6</v>
      </c>
      <c r="BC123" s="106">
        <f t="shared" si="8"/>
        <v>0</v>
      </c>
      <c r="BD123" s="6"/>
      <c r="BE123" s="21">
        <f t="shared" si="9"/>
        <v>1</v>
      </c>
      <c r="BF123" s="6"/>
      <c r="BG123" s="29"/>
      <c r="BH123" s="29"/>
      <c r="BI123" s="29"/>
      <c r="BJ123" s="137"/>
    </row>
    <row r="124" spans="1:62" s="5" customFormat="1" ht="12.75" customHeight="1" x14ac:dyDescent="0.2">
      <c r="A124" s="32">
        <v>941</v>
      </c>
      <c r="B124" s="53" t="s">
        <v>77</v>
      </c>
      <c r="C124" s="66">
        <v>35</v>
      </c>
      <c r="D124" s="100" t="s">
        <v>248</v>
      </c>
      <c r="E124" s="100" t="s">
        <v>97</v>
      </c>
      <c r="F124" s="53" t="s">
        <v>5</v>
      </c>
      <c r="G124" s="92">
        <f t="shared" si="5"/>
        <v>120</v>
      </c>
      <c r="H124" s="93">
        <f t="shared" si="6"/>
        <v>95</v>
      </c>
      <c r="I124" s="10"/>
      <c r="J124" s="19"/>
      <c r="K124" s="19"/>
      <c r="L124" s="19"/>
      <c r="M124" s="19">
        <v>5</v>
      </c>
      <c r="N124" s="19">
        <v>10</v>
      </c>
      <c r="O124" s="19">
        <v>15</v>
      </c>
      <c r="P124" s="19"/>
      <c r="Q124" s="19"/>
      <c r="R124" s="19"/>
      <c r="S124" s="19">
        <v>15</v>
      </c>
      <c r="T124" s="25">
        <v>15</v>
      </c>
      <c r="U124" s="25">
        <v>15</v>
      </c>
      <c r="V124" s="19">
        <v>20</v>
      </c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94"/>
      <c r="AZ124" s="19"/>
      <c r="BA124" s="19"/>
      <c r="BB124" s="64">
        <f t="shared" si="7"/>
        <v>7</v>
      </c>
      <c r="BC124" s="106">
        <f t="shared" si="8"/>
        <v>0</v>
      </c>
      <c r="BD124" s="6"/>
      <c r="BE124" s="21">
        <f t="shared" si="9"/>
        <v>1</v>
      </c>
      <c r="BF124" s="6"/>
      <c r="BG124" s="29"/>
      <c r="BH124" s="29"/>
      <c r="BI124" s="29"/>
      <c r="BJ124" s="137"/>
    </row>
    <row r="125" spans="1:62" s="5" customFormat="1" ht="12.75" customHeight="1" x14ac:dyDescent="0.2">
      <c r="A125" s="32">
        <v>1318</v>
      </c>
      <c r="B125" s="53" t="s">
        <v>80</v>
      </c>
      <c r="C125" s="66">
        <v>35</v>
      </c>
      <c r="D125" s="100" t="s">
        <v>297</v>
      </c>
      <c r="E125" s="100" t="s">
        <v>25</v>
      </c>
      <c r="F125" s="53" t="s">
        <v>5</v>
      </c>
      <c r="G125" s="92">
        <f t="shared" si="5"/>
        <v>121</v>
      </c>
      <c r="H125" s="93">
        <f t="shared" si="6"/>
        <v>95</v>
      </c>
      <c r="I125" s="9"/>
      <c r="J125" s="19"/>
      <c r="K125" s="19"/>
      <c r="L125" s="19">
        <v>10</v>
      </c>
      <c r="M125" s="19">
        <v>30</v>
      </c>
      <c r="N125" s="19">
        <v>10</v>
      </c>
      <c r="O125" s="19">
        <v>15</v>
      </c>
      <c r="P125" s="19"/>
      <c r="Q125" s="19"/>
      <c r="R125" s="19"/>
      <c r="S125" s="19"/>
      <c r="T125" s="25"/>
      <c r="U125" s="25"/>
      <c r="V125" s="19">
        <v>10</v>
      </c>
      <c r="W125" s="19">
        <v>20</v>
      </c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94"/>
      <c r="AZ125" s="19"/>
      <c r="BA125" s="19"/>
      <c r="BB125" s="64">
        <f t="shared" si="7"/>
        <v>6</v>
      </c>
      <c r="BC125" s="106">
        <f t="shared" si="8"/>
        <v>0</v>
      </c>
      <c r="BD125" s="6"/>
      <c r="BE125" s="21">
        <f t="shared" si="9"/>
        <v>1</v>
      </c>
      <c r="BF125" s="6"/>
      <c r="BG125" s="29"/>
      <c r="BH125" s="29"/>
      <c r="BI125" s="29"/>
      <c r="BJ125" s="137"/>
    </row>
    <row r="126" spans="1:62" s="5" customFormat="1" ht="12.75" customHeight="1" x14ac:dyDescent="0.2">
      <c r="A126" s="32">
        <v>4008</v>
      </c>
      <c r="B126" s="53" t="s">
        <v>106</v>
      </c>
      <c r="C126" s="66">
        <v>22</v>
      </c>
      <c r="D126" s="100" t="s">
        <v>41</v>
      </c>
      <c r="E126" s="100" t="s">
        <v>19</v>
      </c>
      <c r="F126" s="53" t="s">
        <v>5</v>
      </c>
      <c r="G126" s="92">
        <f t="shared" si="5"/>
        <v>122</v>
      </c>
      <c r="H126" s="93">
        <f t="shared" si="6"/>
        <v>95</v>
      </c>
      <c r="I126" s="9"/>
      <c r="J126" s="19"/>
      <c r="K126" s="19"/>
      <c r="L126" s="19"/>
      <c r="M126" s="19"/>
      <c r="N126" s="19"/>
      <c r="O126" s="19">
        <v>20</v>
      </c>
      <c r="P126" s="19"/>
      <c r="Q126" s="19"/>
      <c r="R126" s="19">
        <v>10</v>
      </c>
      <c r="S126" s="19">
        <v>20</v>
      </c>
      <c r="T126" s="25">
        <v>25</v>
      </c>
      <c r="U126" s="25">
        <v>20</v>
      </c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94"/>
      <c r="AZ126" s="19"/>
      <c r="BA126" s="19"/>
      <c r="BB126" s="64">
        <f t="shared" si="7"/>
        <v>5</v>
      </c>
      <c r="BC126" s="106">
        <f t="shared" si="8"/>
        <v>0</v>
      </c>
      <c r="BD126" s="6"/>
      <c r="BE126" s="21">
        <f t="shared" si="9"/>
        <v>1</v>
      </c>
      <c r="BF126" s="6"/>
      <c r="BG126" s="30"/>
      <c r="BH126" s="30"/>
      <c r="BI126" s="30"/>
      <c r="BJ126" s="137"/>
    </row>
    <row r="127" spans="1:62" s="5" customFormat="1" ht="12.75" customHeight="1" x14ac:dyDescent="0.2">
      <c r="A127" s="32">
        <v>5224</v>
      </c>
      <c r="B127" s="53" t="s">
        <v>210</v>
      </c>
      <c r="C127" s="66">
        <v>22</v>
      </c>
      <c r="D127" s="100" t="s">
        <v>343</v>
      </c>
      <c r="E127" s="100" t="s">
        <v>24</v>
      </c>
      <c r="F127" s="53" t="s">
        <v>5</v>
      </c>
      <c r="G127" s="92">
        <f t="shared" si="5"/>
        <v>123</v>
      </c>
      <c r="H127" s="93">
        <f t="shared" si="6"/>
        <v>95</v>
      </c>
      <c r="I127" s="9"/>
      <c r="J127" s="19">
        <v>20</v>
      </c>
      <c r="K127" s="19">
        <v>20</v>
      </c>
      <c r="L127" s="19">
        <v>15</v>
      </c>
      <c r="M127" s="19">
        <v>15</v>
      </c>
      <c r="N127" s="19"/>
      <c r="O127" s="19"/>
      <c r="P127" s="19"/>
      <c r="Q127" s="19"/>
      <c r="R127" s="19"/>
      <c r="S127" s="19"/>
      <c r="T127" s="25">
        <v>15</v>
      </c>
      <c r="U127" s="25">
        <v>10</v>
      </c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94"/>
      <c r="AZ127" s="19"/>
      <c r="BA127" s="19"/>
      <c r="BB127" s="64">
        <f t="shared" si="7"/>
        <v>6</v>
      </c>
      <c r="BC127" s="106">
        <f t="shared" si="8"/>
        <v>0</v>
      </c>
      <c r="BD127" s="6"/>
      <c r="BE127" s="21">
        <f t="shared" si="9"/>
        <v>1</v>
      </c>
      <c r="BF127" s="6"/>
      <c r="BG127" s="30"/>
      <c r="BH127" s="30"/>
      <c r="BI127" s="30"/>
      <c r="BJ127" s="137"/>
    </row>
    <row r="128" spans="1:62" s="5" customFormat="1" ht="12.75" customHeight="1" x14ac:dyDescent="0.2">
      <c r="A128" s="32">
        <v>5423</v>
      </c>
      <c r="B128" s="53" t="s">
        <v>224</v>
      </c>
      <c r="C128" s="66">
        <v>35</v>
      </c>
      <c r="D128" s="100" t="s">
        <v>310</v>
      </c>
      <c r="E128" s="100" t="s">
        <v>119</v>
      </c>
      <c r="F128" s="53" t="s">
        <v>5</v>
      </c>
      <c r="G128" s="92">
        <f t="shared" si="5"/>
        <v>124</v>
      </c>
      <c r="H128" s="93">
        <f t="shared" si="6"/>
        <v>95</v>
      </c>
      <c r="I128" s="10"/>
      <c r="J128" s="19"/>
      <c r="K128" s="19"/>
      <c r="L128" s="19"/>
      <c r="M128" s="19"/>
      <c r="N128" s="19">
        <v>25</v>
      </c>
      <c r="O128" s="19">
        <v>20</v>
      </c>
      <c r="P128" s="19"/>
      <c r="Q128" s="19"/>
      <c r="R128" s="19">
        <v>10</v>
      </c>
      <c r="S128" s="19">
        <v>15</v>
      </c>
      <c r="T128" s="25"/>
      <c r="U128" s="25"/>
      <c r="V128" s="19">
        <v>25</v>
      </c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94"/>
      <c r="AZ128" s="19"/>
      <c r="BA128" s="19"/>
      <c r="BB128" s="64">
        <f t="shared" si="7"/>
        <v>5</v>
      </c>
      <c r="BC128" s="106">
        <f t="shared" si="8"/>
        <v>0</v>
      </c>
      <c r="BD128" s="6"/>
      <c r="BE128" s="21">
        <f t="shared" si="9"/>
        <v>1</v>
      </c>
      <c r="BF128" s="6"/>
      <c r="BG128" s="31"/>
      <c r="BH128" s="31"/>
      <c r="BI128" s="31"/>
      <c r="BJ128" s="137"/>
    </row>
    <row r="129" spans="1:62" s="5" customFormat="1" ht="12.75" customHeight="1" x14ac:dyDescent="0.2">
      <c r="A129" s="32">
        <v>121</v>
      </c>
      <c r="B129" s="53" t="s">
        <v>290</v>
      </c>
      <c r="C129" s="66">
        <v>35</v>
      </c>
      <c r="D129" s="25" t="s">
        <v>292</v>
      </c>
      <c r="E129" s="25" t="s">
        <v>179</v>
      </c>
      <c r="F129" s="33" t="s">
        <v>5</v>
      </c>
      <c r="G129" s="92">
        <f t="shared" si="5"/>
        <v>125</v>
      </c>
      <c r="H129" s="93">
        <f t="shared" si="6"/>
        <v>90</v>
      </c>
      <c r="I129" s="9"/>
      <c r="J129" s="19"/>
      <c r="K129" s="19"/>
      <c r="L129" s="19"/>
      <c r="M129" s="19"/>
      <c r="N129" s="19"/>
      <c r="O129" s="19"/>
      <c r="P129" s="19">
        <v>15</v>
      </c>
      <c r="Q129" s="19">
        <v>20</v>
      </c>
      <c r="R129" s="19">
        <v>15</v>
      </c>
      <c r="S129" s="19">
        <v>25</v>
      </c>
      <c r="T129" s="25"/>
      <c r="U129" s="25"/>
      <c r="V129" s="19">
        <v>15</v>
      </c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94"/>
      <c r="AZ129" s="19"/>
      <c r="BA129" s="19"/>
      <c r="BB129" s="64">
        <f t="shared" si="7"/>
        <v>5</v>
      </c>
      <c r="BC129" s="106">
        <f t="shared" si="8"/>
        <v>0</v>
      </c>
      <c r="BD129" s="6"/>
      <c r="BE129" s="21">
        <f t="shared" si="9"/>
        <v>1</v>
      </c>
      <c r="BF129" s="6"/>
      <c r="BG129" s="29"/>
      <c r="BH129" s="29"/>
      <c r="BI129" s="29"/>
      <c r="BJ129" s="137"/>
    </row>
    <row r="130" spans="1:62" s="5" customFormat="1" ht="12.75" customHeight="1" x14ac:dyDescent="0.2">
      <c r="A130" s="32">
        <v>938</v>
      </c>
      <c r="B130" s="53" t="s">
        <v>77</v>
      </c>
      <c r="C130" s="66">
        <v>35</v>
      </c>
      <c r="D130" s="100" t="s">
        <v>246</v>
      </c>
      <c r="E130" s="100" t="s">
        <v>136</v>
      </c>
      <c r="F130" s="53" t="s">
        <v>5</v>
      </c>
      <c r="G130" s="92">
        <f t="shared" si="5"/>
        <v>126</v>
      </c>
      <c r="H130" s="93">
        <f t="shared" si="6"/>
        <v>90</v>
      </c>
      <c r="I130" s="10"/>
      <c r="J130" s="19">
        <v>10</v>
      </c>
      <c r="K130" s="19">
        <v>10</v>
      </c>
      <c r="L130" s="19">
        <v>10</v>
      </c>
      <c r="M130" s="19">
        <v>15</v>
      </c>
      <c r="N130" s="19"/>
      <c r="O130" s="19"/>
      <c r="P130" s="19"/>
      <c r="Q130" s="19"/>
      <c r="R130" s="19">
        <v>25</v>
      </c>
      <c r="S130" s="19">
        <v>20</v>
      </c>
      <c r="T130" s="25"/>
      <c r="U130" s="25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94"/>
      <c r="AZ130" s="19"/>
      <c r="BA130" s="19"/>
      <c r="BB130" s="64">
        <f t="shared" si="7"/>
        <v>6</v>
      </c>
      <c r="BC130" s="106">
        <f t="shared" si="8"/>
        <v>0</v>
      </c>
      <c r="BD130" s="6"/>
      <c r="BE130" s="21">
        <f t="shared" si="9"/>
        <v>1</v>
      </c>
      <c r="BF130" s="6"/>
      <c r="BG130" s="29"/>
      <c r="BH130" s="29"/>
      <c r="BI130" s="29"/>
      <c r="BJ130" s="137"/>
    </row>
    <row r="131" spans="1:62" s="5" customFormat="1" ht="12.75" customHeight="1" x14ac:dyDescent="0.2">
      <c r="A131" s="32">
        <v>1307</v>
      </c>
      <c r="B131" s="53" t="s">
        <v>80</v>
      </c>
      <c r="C131" s="66">
        <v>35</v>
      </c>
      <c r="D131" s="100" t="s">
        <v>38</v>
      </c>
      <c r="E131" s="100" t="s">
        <v>39</v>
      </c>
      <c r="F131" s="53" t="s">
        <v>5</v>
      </c>
      <c r="G131" s="92">
        <f t="shared" si="5"/>
        <v>127</v>
      </c>
      <c r="H131" s="93">
        <f t="shared" si="6"/>
        <v>90</v>
      </c>
      <c r="I131" s="9"/>
      <c r="J131" s="19">
        <v>20</v>
      </c>
      <c r="K131" s="19">
        <v>15</v>
      </c>
      <c r="L131" s="19"/>
      <c r="M131" s="19"/>
      <c r="N131" s="19"/>
      <c r="O131" s="19"/>
      <c r="P131" s="19">
        <v>10</v>
      </c>
      <c r="Q131" s="19">
        <v>25</v>
      </c>
      <c r="R131" s="19">
        <v>10</v>
      </c>
      <c r="S131" s="19">
        <v>10</v>
      </c>
      <c r="T131" s="25"/>
      <c r="U131" s="25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94"/>
      <c r="AZ131" s="19"/>
      <c r="BA131" s="19"/>
      <c r="BB131" s="64">
        <f t="shared" si="7"/>
        <v>6</v>
      </c>
      <c r="BC131" s="106">
        <f t="shared" si="8"/>
        <v>0</v>
      </c>
      <c r="BD131" s="21">
        <f>SUM(BC131:BC140)</f>
        <v>0</v>
      </c>
      <c r="BE131" s="21">
        <f t="shared" si="9"/>
        <v>1</v>
      </c>
      <c r="BF131" s="21">
        <v>10</v>
      </c>
      <c r="BG131" s="18"/>
      <c r="BH131" s="18"/>
      <c r="BI131" s="18"/>
      <c r="BJ131" s="137">
        <f>AVERAGE(BD131/BF131)</f>
        <v>0</v>
      </c>
    </row>
    <row r="132" spans="1:62" s="5" customFormat="1" ht="12.75" customHeight="1" x14ac:dyDescent="0.2">
      <c r="A132" s="32">
        <v>2453</v>
      </c>
      <c r="B132" s="53" t="s">
        <v>84</v>
      </c>
      <c r="C132" s="66">
        <v>35</v>
      </c>
      <c r="D132" s="100" t="s">
        <v>251</v>
      </c>
      <c r="E132" s="100" t="s">
        <v>252</v>
      </c>
      <c r="F132" s="53" t="s">
        <v>5</v>
      </c>
      <c r="G132" s="92">
        <f t="shared" si="5"/>
        <v>128</v>
      </c>
      <c r="H132" s="93">
        <f t="shared" si="6"/>
        <v>90</v>
      </c>
      <c r="I132" s="51"/>
      <c r="J132" s="19"/>
      <c r="K132" s="19"/>
      <c r="L132" s="19">
        <v>20</v>
      </c>
      <c r="M132" s="19">
        <v>25</v>
      </c>
      <c r="N132" s="19">
        <v>5</v>
      </c>
      <c r="O132" s="19">
        <v>10</v>
      </c>
      <c r="P132" s="19"/>
      <c r="Q132" s="19">
        <v>15</v>
      </c>
      <c r="R132" s="19"/>
      <c r="S132" s="19"/>
      <c r="T132" s="25"/>
      <c r="U132" s="25">
        <v>15</v>
      </c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94"/>
      <c r="AZ132" s="19"/>
      <c r="BA132" s="19"/>
      <c r="BB132" s="64">
        <f t="shared" si="7"/>
        <v>6</v>
      </c>
      <c r="BC132" s="106">
        <f t="shared" si="8"/>
        <v>0</v>
      </c>
      <c r="BD132" s="6"/>
      <c r="BE132" s="21">
        <f t="shared" si="9"/>
        <v>1</v>
      </c>
      <c r="BF132" s="6"/>
      <c r="BG132" s="29"/>
      <c r="BH132" s="18"/>
      <c r="BI132" s="29"/>
      <c r="BJ132" s="137"/>
    </row>
    <row r="133" spans="1:62" s="5" customFormat="1" ht="12.75" customHeight="1" x14ac:dyDescent="0.2">
      <c r="A133" s="32">
        <v>4027</v>
      </c>
      <c r="B133" s="53" t="s">
        <v>106</v>
      </c>
      <c r="C133" s="66">
        <v>22</v>
      </c>
      <c r="D133" s="100" t="s">
        <v>174</v>
      </c>
      <c r="E133" s="100" t="s">
        <v>13</v>
      </c>
      <c r="F133" s="53" t="s">
        <v>5</v>
      </c>
      <c r="G133" s="92">
        <f t="shared" ref="G133:G196" si="10">G132+1</f>
        <v>129</v>
      </c>
      <c r="H133" s="93">
        <f t="shared" ref="H133:H196" si="11">SUM(J133:BA133)</f>
        <v>90</v>
      </c>
      <c r="I133" s="9"/>
      <c r="J133" s="19">
        <v>40</v>
      </c>
      <c r="K133" s="19"/>
      <c r="L133" s="19">
        <v>20</v>
      </c>
      <c r="M133" s="19">
        <v>5</v>
      </c>
      <c r="N133" s="19">
        <v>25</v>
      </c>
      <c r="O133" s="19"/>
      <c r="P133" s="19"/>
      <c r="Q133" s="19"/>
      <c r="R133" s="19"/>
      <c r="S133" s="19"/>
      <c r="T133" s="25"/>
      <c r="U133" s="25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94"/>
      <c r="AZ133" s="19"/>
      <c r="BA133" s="19"/>
      <c r="BB133" s="64">
        <f t="shared" ref="BB133:BB196" si="12">SUMIF(J133:BA133,"&gt;0",$J$4:$BA$4)</f>
        <v>4</v>
      </c>
      <c r="BC133" s="106">
        <f t="shared" ref="BC133:BC196" si="13">IF(BB133&gt;11,BB133,0)</f>
        <v>0</v>
      </c>
      <c r="BD133" s="16"/>
      <c r="BE133" s="21">
        <f t="shared" ref="BE133:BE196" si="14">IF(BB133&gt;4,1,0)</f>
        <v>0</v>
      </c>
      <c r="BF133" s="16"/>
      <c r="BG133" s="18"/>
      <c r="BH133" s="18"/>
      <c r="BI133" s="18"/>
      <c r="BJ133" s="137"/>
    </row>
    <row r="134" spans="1:62" s="5" customFormat="1" ht="12.75" customHeight="1" x14ac:dyDescent="0.2">
      <c r="A134" s="17">
        <v>157</v>
      </c>
      <c r="B134" s="54" t="s">
        <v>290</v>
      </c>
      <c r="C134" s="66">
        <v>35</v>
      </c>
      <c r="D134" s="99" t="s">
        <v>322</v>
      </c>
      <c r="E134" s="99" t="s">
        <v>76</v>
      </c>
      <c r="F134" s="54" t="s">
        <v>5</v>
      </c>
      <c r="G134" s="92">
        <f t="shared" si="10"/>
        <v>130</v>
      </c>
      <c r="H134" s="93">
        <f t="shared" si="11"/>
        <v>85</v>
      </c>
      <c r="I134" s="10"/>
      <c r="J134" s="19"/>
      <c r="K134" s="19"/>
      <c r="L134" s="19">
        <v>20</v>
      </c>
      <c r="M134" s="19">
        <v>15</v>
      </c>
      <c r="N134" s="19">
        <v>10</v>
      </c>
      <c r="O134" s="19">
        <v>10</v>
      </c>
      <c r="P134" s="19"/>
      <c r="Q134" s="19"/>
      <c r="R134" s="19">
        <v>10</v>
      </c>
      <c r="S134" s="19">
        <v>5</v>
      </c>
      <c r="T134" s="25"/>
      <c r="U134" s="25"/>
      <c r="V134" s="19">
        <v>15</v>
      </c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94"/>
      <c r="AZ134" s="19"/>
      <c r="BA134" s="19"/>
      <c r="BB134" s="64">
        <f t="shared" si="12"/>
        <v>7</v>
      </c>
      <c r="BC134" s="106">
        <f t="shared" si="13"/>
        <v>0</v>
      </c>
      <c r="BD134" s="6"/>
      <c r="BE134" s="21">
        <f t="shared" si="14"/>
        <v>1</v>
      </c>
      <c r="BF134" s="6"/>
      <c r="BG134" s="30"/>
      <c r="BH134" s="30"/>
      <c r="BI134" s="30"/>
      <c r="BJ134" s="137"/>
    </row>
    <row r="135" spans="1:62" s="5" customFormat="1" ht="12.75" customHeight="1" x14ac:dyDescent="0.2">
      <c r="A135" s="32">
        <v>5338</v>
      </c>
      <c r="B135" s="53" t="s">
        <v>238</v>
      </c>
      <c r="C135" s="66">
        <v>35</v>
      </c>
      <c r="D135" s="128" t="s">
        <v>259</v>
      </c>
      <c r="E135" s="128" t="s">
        <v>260</v>
      </c>
      <c r="F135" s="129" t="s">
        <v>102</v>
      </c>
      <c r="G135" s="92">
        <f t="shared" si="10"/>
        <v>131</v>
      </c>
      <c r="H135" s="93">
        <f t="shared" si="11"/>
        <v>85</v>
      </c>
      <c r="I135" s="9"/>
      <c r="J135" s="19">
        <v>30</v>
      </c>
      <c r="K135" s="19">
        <v>15</v>
      </c>
      <c r="L135" s="19"/>
      <c r="M135" s="19">
        <v>15</v>
      </c>
      <c r="N135" s="19"/>
      <c r="O135" s="19"/>
      <c r="P135" s="19">
        <v>10</v>
      </c>
      <c r="Q135" s="19">
        <v>15</v>
      </c>
      <c r="R135" s="19"/>
      <c r="S135" s="19"/>
      <c r="T135" s="25"/>
      <c r="U135" s="25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94"/>
      <c r="AZ135" s="19"/>
      <c r="BA135" s="19"/>
      <c r="BB135" s="64">
        <f t="shared" si="12"/>
        <v>5</v>
      </c>
      <c r="BC135" s="106">
        <f t="shared" si="13"/>
        <v>0</v>
      </c>
      <c r="BD135" s="6"/>
      <c r="BE135" s="21">
        <f t="shared" si="14"/>
        <v>1</v>
      </c>
      <c r="BF135" s="6"/>
      <c r="BG135" s="18"/>
      <c r="BH135" s="18"/>
      <c r="BI135" s="18"/>
      <c r="BJ135" s="137"/>
    </row>
    <row r="136" spans="1:62" s="5" customFormat="1" ht="12.75" customHeight="1" x14ac:dyDescent="0.2">
      <c r="A136" s="32">
        <v>5357</v>
      </c>
      <c r="B136" s="53" t="s">
        <v>238</v>
      </c>
      <c r="C136" s="66">
        <v>35</v>
      </c>
      <c r="D136" s="100" t="s">
        <v>204</v>
      </c>
      <c r="E136" s="100" t="s">
        <v>11</v>
      </c>
      <c r="F136" s="53" t="s">
        <v>5</v>
      </c>
      <c r="G136" s="92">
        <f t="shared" si="10"/>
        <v>132</v>
      </c>
      <c r="H136" s="93">
        <f t="shared" si="11"/>
        <v>85</v>
      </c>
      <c r="I136" s="51"/>
      <c r="J136" s="19">
        <v>5</v>
      </c>
      <c r="K136" s="19">
        <v>10</v>
      </c>
      <c r="L136" s="19">
        <v>10</v>
      </c>
      <c r="M136" s="19">
        <v>10</v>
      </c>
      <c r="N136" s="19">
        <v>10</v>
      </c>
      <c r="O136" s="19">
        <v>15</v>
      </c>
      <c r="P136" s="19"/>
      <c r="Q136" s="19"/>
      <c r="R136" s="19">
        <v>15</v>
      </c>
      <c r="S136" s="19">
        <v>10</v>
      </c>
      <c r="T136" s="25"/>
      <c r="U136" s="25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94"/>
      <c r="AZ136" s="19"/>
      <c r="BA136" s="19"/>
      <c r="BB136" s="64">
        <f t="shared" si="12"/>
        <v>8</v>
      </c>
      <c r="BC136" s="106">
        <f t="shared" si="13"/>
        <v>0</v>
      </c>
      <c r="BD136" s="6"/>
      <c r="BE136" s="21">
        <f t="shared" si="14"/>
        <v>1</v>
      </c>
      <c r="BF136" s="6"/>
      <c r="BG136" s="29"/>
      <c r="BH136" s="29"/>
      <c r="BI136" s="29"/>
      <c r="BJ136" s="137"/>
    </row>
    <row r="137" spans="1:62" s="5" customFormat="1" ht="12.75" customHeight="1" x14ac:dyDescent="0.2">
      <c r="A137" s="17">
        <v>5504</v>
      </c>
      <c r="B137" s="54" t="s">
        <v>319</v>
      </c>
      <c r="C137" s="66">
        <v>35</v>
      </c>
      <c r="D137" s="19" t="s">
        <v>363</v>
      </c>
      <c r="E137" s="19" t="s">
        <v>214</v>
      </c>
      <c r="F137" s="18" t="s">
        <v>5</v>
      </c>
      <c r="G137" s="92">
        <f t="shared" si="10"/>
        <v>133</v>
      </c>
      <c r="H137" s="93">
        <f t="shared" si="11"/>
        <v>85</v>
      </c>
      <c r="I137" s="44"/>
      <c r="J137" s="19">
        <v>15</v>
      </c>
      <c r="K137" s="19">
        <v>25</v>
      </c>
      <c r="L137" s="19"/>
      <c r="M137" s="19"/>
      <c r="N137" s="19"/>
      <c r="O137" s="19"/>
      <c r="P137" s="19">
        <v>25</v>
      </c>
      <c r="Q137" s="19">
        <v>20</v>
      </c>
      <c r="R137" s="19"/>
      <c r="S137" s="19"/>
      <c r="T137" s="25"/>
      <c r="U137" s="25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21"/>
      <c r="AZ137" s="16"/>
      <c r="BA137" s="16"/>
      <c r="BB137" s="64">
        <f t="shared" si="12"/>
        <v>4</v>
      </c>
      <c r="BC137" s="106">
        <f t="shared" si="13"/>
        <v>0</v>
      </c>
      <c r="BD137" s="16"/>
      <c r="BE137" s="21">
        <f t="shared" si="14"/>
        <v>0</v>
      </c>
      <c r="BF137" s="16"/>
      <c r="BG137" s="18"/>
      <c r="BH137" s="18"/>
      <c r="BI137" s="18"/>
      <c r="BJ137" s="138"/>
    </row>
    <row r="138" spans="1:62" s="5" customFormat="1" ht="12.75" customHeight="1" x14ac:dyDescent="0.2">
      <c r="A138" s="32">
        <v>1174</v>
      </c>
      <c r="B138" s="53" t="s">
        <v>270</v>
      </c>
      <c r="C138" s="66">
        <v>35</v>
      </c>
      <c r="D138" s="100" t="s">
        <v>90</v>
      </c>
      <c r="E138" s="100" t="s">
        <v>20</v>
      </c>
      <c r="F138" s="53" t="s">
        <v>5</v>
      </c>
      <c r="G138" s="92">
        <f t="shared" si="10"/>
        <v>134</v>
      </c>
      <c r="H138" s="93">
        <f t="shared" si="11"/>
        <v>80</v>
      </c>
      <c r="I138" s="9"/>
      <c r="J138" s="19"/>
      <c r="K138" s="19"/>
      <c r="L138" s="19"/>
      <c r="M138" s="19">
        <v>25</v>
      </c>
      <c r="N138" s="19"/>
      <c r="O138" s="19">
        <v>35</v>
      </c>
      <c r="P138" s="19"/>
      <c r="Q138" s="19"/>
      <c r="R138" s="19"/>
      <c r="S138" s="19">
        <v>20</v>
      </c>
      <c r="T138" s="25"/>
      <c r="U138" s="25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94"/>
      <c r="AZ138" s="19"/>
      <c r="BA138" s="19"/>
      <c r="BB138" s="64">
        <f t="shared" si="12"/>
        <v>3</v>
      </c>
      <c r="BC138" s="106">
        <f t="shared" si="13"/>
        <v>0</v>
      </c>
      <c r="BD138" s="6"/>
      <c r="BE138" s="21">
        <f t="shared" si="14"/>
        <v>0</v>
      </c>
      <c r="BF138" s="6"/>
      <c r="BG138" s="29"/>
      <c r="BH138" s="29"/>
      <c r="BI138" s="29"/>
      <c r="BJ138" s="137"/>
    </row>
    <row r="139" spans="1:62" s="5" customFormat="1" ht="12.75" customHeight="1" x14ac:dyDescent="0.2">
      <c r="A139" s="32">
        <v>5221</v>
      </c>
      <c r="B139" s="53" t="s">
        <v>210</v>
      </c>
      <c r="C139" s="66">
        <v>22</v>
      </c>
      <c r="D139" s="100" t="s">
        <v>341</v>
      </c>
      <c r="E139" s="100" t="s">
        <v>23</v>
      </c>
      <c r="F139" s="53" t="s">
        <v>5</v>
      </c>
      <c r="G139" s="92">
        <f t="shared" si="10"/>
        <v>135</v>
      </c>
      <c r="H139" s="93">
        <f t="shared" si="11"/>
        <v>80</v>
      </c>
      <c r="I139" s="9"/>
      <c r="J139" s="19">
        <v>10</v>
      </c>
      <c r="K139" s="19">
        <v>15</v>
      </c>
      <c r="L139" s="19">
        <v>20</v>
      </c>
      <c r="M139" s="19">
        <v>15</v>
      </c>
      <c r="N139" s="19"/>
      <c r="O139" s="19"/>
      <c r="P139" s="19"/>
      <c r="Q139" s="19"/>
      <c r="R139" s="19">
        <v>10</v>
      </c>
      <c r="S139" s="19">
        <v>10</v>
      </c>
      <c r="T139" s="25"/>
      <c r="U139" s="25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94"/>
      <c r="AZ139" s="19"/>
      <c r="BA139" s="19"/>
      <c r="BB139" s="64">
        <f t="shared" si="12"/>
        <v>6</v>
      </c>
      <c r="BC139" s="106">
        <f t="shared" si="13"/>
        <v>0</v>
      </c>
      <c r="BD139" s="6"/>
      <c r="BE139" s="21">
        <f t="shared" si="14"/>
        <v>1</v>
      </c>
      <c r="BF139" s="6"/>
      <c r="BG139" s="29"/>
      <c r="BH139" s="29"/>
      <c r="BI139" s="29"/>
      <c r="BJ139" s="137"/>
    </row>
    <row r="140" spans="1:62" ht="12.75" customHeight="1" x14ac:dyDescent="0.2">
      <c r="A140" s="32">
        <v>5231</v>
      </c>
      <c r="B140" s="53" t="s">
        <v>210</v>
      </c>
      <c r="C140" s="66">
        <v>22</v>
      </c>
      <c r="D140" s="100" t="s">
        <v>211</v>
      </c>
      <c r="E140" s="100" t="s">
        <v>12</v>
      </c>
      <c r="F140" s="53" t="s">
        <v>5</v>
      </c>
      <c r="G140" s="92">
        <f t="shared" si="10"/>
        <v>136</v>
      </c>
      <c r="H140" s="93">
        <f t="shared" si="11"/>
        <v>80</v>
      </c>
      <c r="I140" s="10"/>
      <c r="J140" s="19">
        <v>10</v>
      </c>
      <c r="K140" s="19">
        <v>15</v>
      </c>
      <c r="L140" s="19">
        <v>10</v>
      </c>
      <c r="M140" s="19">
        <v>10</v>
      </c>
      <c r="N140" s="19">
        <v>10</v>
      </c>
      <c r="O140" s="19">
        <v>5</v>
      </c>
      <c r="P140" s="19"/>
      <c r="Q140" s="19"/>
      <c r="R140" s="19">
        <v>10</v>
      </c>
      <c r="S140" s="19">
        <v>10</v>
      </c>
      <c r="T140" s="25"/>
      <c r="U140" s="25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94"/>
      <c r="AZ140" s="19"/>
      <c r="BA140" s="19"/>
      <c r="BB140" s="64">
        <f t="shared" si="12"/>
        <v>8</v>
      </c>
      <c r="BC140" s="106">
        <f t="shared" si="13"/>
        <v>0</v>
      </c>
      <c r="BD140" s="6"/>
      <c r="BE140" s="21">
        <f t="shared" si="14"/>
        <v>1</v>
      </c>
      <c r="BF140" s="6"/>
      <c r="BG140" s="29"/>
      <c r="BH140" s="29"/>
      <c r="BI140" s="29"/>
      <c r="BJ140" s="137"/>
    </row>
    <row r="141" spans="1:62" ht="12.75" customHeight="1" x14ac:dyDescent="0.2">
      <c r="A141" s="32">
        <v>5348</v>
      </c>
      <c r="B141" s="53" t="s">
        <v>238</v>
      </c>
      <c r="C141" s="66">
        <v>35</v>
      </c>
      <c r="D141" s="100" t="s">
        <v>281</v>
      </c>
      <c r="E141" s="100" t="s">
        <v>354</v>
      </c>
      <c r="F141" s="53" t="s">
        <v>5</v>
      </c>
      <c r="G141" s="92">
        <f t="shared" si="10"/>
        <v>137</v>
      </c>
      <c r="H141" s="93">
        <f t="shared" si="11"/>
        <v>80</v>
      </c>
      <c r="I141" s="51"/>
      <c r="J141" s="19">
        <v>5</v>
      </c>
      <c r="K141" s="19">
        <v>10</v>
      </c>
      <c r="L141" s="19">
        <v>10</v>
      </c>
      <c r="M141" s="19">
        <v>10</v>
      </c>
      <c r="N141" s="19"/>
      <c r="O141" s="19"/>
      <c r="P141" s="19"/>
      <c r="Q141" s="19"/>
      <c r="R141" s="19">
        <v>15</v>
      </c>
      <c r="S141" s="19">
        <v>10</v>
      </c>
      <c r="T141" s="25"/>
      <c r="U141" s="25"/>
      <c r="V141" s="19">
        <v>10</v>
      </c>
      <c r="W141" s="19">
        <v>10</v>
      </c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94"/>
      <c r="AZ141" s="19"/>
      <c r="BA141" s="19"/>
      <c r="BB141" s="64">
        <f t="shared" si="12"/>
        <v>8</v>
      </c>
      <c r="BC141" s="106">
        <f t="shared" si="13"/>
        <v>0</v>
      </c>
      <c r="BD141" s="6"/>
      <c r="BE141" s="21">
        <f t="shared" si="14"/>
        <v>1</v>
      </c>
      <c r="BF141" s="6"/>
      <c r="BG141" s="29"/>
      <c r="BH141" s="29"/>
      <c r="BI141" s="29"/>
      <c r="BJ141" s="137"/>
    </row>
    <row r="142" spans="1:62" ht="12.75" customHeight="1" x14ac:dyDescent="0.2">
      <c r="A142" s="32">
        <v>940</v>
      </c>
      <c r="B142" s="53" t="s">
        <v>77</v>
      </c>
      <c r="C142" s="66">
        <v>35</v>
      </c>
      <c r="D142" s="100" t="s">
        <v>261</v>
      </c>
      <c r="E142" s="100" t="s">
        <v>167</v>
      </c>
      <c r="F142" s="53" t="s">
        <v>5</v>
      </c>
      <c r="G142" s="92">
        <f t="shared" si="10"/>
        <v>138</v>
      </c>
      <c r="H142" s="93">
        <f t="shared" si="11"/>
        <v>75</v>
      </c>
      <c r="I142" s="10"/>
      <c r="J142" s="19"/>
      <c r="K142" s="19"/>
      <c r="L142" s="19"/>
      <c r="M142" s="19">
        <v>5</v>
      </c>
      <c r="N142" s="19">
        <v>10</v>
      </c>
      <c r="O142" s="19">
        <v>15</v>
      </c>
      <c r="P142" s="19"/>
      <c r="Q142" s="19"/>
      <c r="R142" s="19"/>
      <c r="S142" s="19">
        <v>15</v>
      </c>
      <c r="T142" s="25">
        <v>15</v>
      </c>
      <c r="U142" s="25">
        <v>15</v>
      </c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94"/>
      <c r="AZ142" s="19"/>
      <c r="BA142" s="19"/>
      <c r="BB142" s="64">
        <f t="shared" si="12"/>
        <v>6</v>
      </c>
      <c r="BC142" s="106">
        <f t="shared" si="13"/>
        <v>0</v>
      </c>
      <c r="BD142" s="6"/>
      <c r="BE142" s="21">
        <f t="shared" si="14"/>
        <v>1</v>
      </c>
      <c r="BF142" s="6"/>
      <c r="BG142" s="29"/>
      <c r="BH142" s="29"/>
      <c r="BI142" s="29"/>
      <c r="BJ142" s="137"/>
    </row>
    <row r="143" spans="1:62" ht="12.75" customHeight="1" x14ac:dyDescent="0.2">
      <c r="A143" s="32">
        <v>2319</v>
      </c>
      <c r="B143" s="53" t="s">
        <v>83</v>
      </c>
      <c r="C143" s="66">
        <v>35</v>
      </c>
      <c r="D143" s="100" t="s">
        <v>110</v>
      </c>
      <c r="E143" s="100" t="s">
        <v>179</v>
      </c>
      <c r="F143" s="53" t="s">
        <v>5</v>
      </c>
      <c r="G143" s="92">
        <f t="shared" si="10"/>
        <v>139</v>
      </c>
      <c r="H143" s="93">
        <f t="shared" si="11"/>
        <v>75</v>
      </c>
      <c r="I143" s="9"/>
      <c r="J143" s="19"/>
      <c r="K143" s="19"/>
      <c r="L143" s="19"/>
      <c r="M143" s="19">
        <v>25</v>
      </c>
      <c r="N143" s="19"/>
      <c r="O143" s="19"/>
      <c r="P143" s="19">
        <v>15</v>
      </c>
      <c r="Q143" s="19"/>
      <c r="R143" s="19">
        <v>10</v>
      </c>
      <c r="S143" s="19">
        <v>25</v>
      </c>
      <c r="T143" s="25"/>
      <c r="U143" s="25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94"/>
      <c r="AZ143" s="19"/>
      <c r="BA143" s="19"/>
      <c r="BB143" s="64">
        <f t="shared" si="12"/>
        <v>4</v>
      </c>
      <c r="BC143" s="106">
        <f t="shared" si="13"/>
        <v>0</v>
      </c>
      <c r="BD143" s="6"/>
      <c r="BE143" s="21">
        <f t="shared" si="14"/>
        <v>0</v>
      </c>
      <c r="BF143" s="6"/>
      <c r="BG143" s="29"/>
      <c r="BH143" s="29"/>
      <c r="BI143" s="29"/>
      <c r="BJ143" s="137"/>
    </row>
    <row r="144" spans="1:62" s="5" customFormat="1" ht="12.75" customHeight="1" x14ac:dyDescent="0.2">
      <c r="A144" s="32">
        <v>2327</v>
      </c>
      <c r="B144" s="53" t="s">
        <v>276</v>
      </c>
      <c r="C144" s="66">
        <v>35</v>
      </c>
      <c r="D144" s="25" t="s">
        <v>53</v>
      </c>
      <c r="E144" s="25" t="s">
        <v>330</v>
      </c>
      <c r="F144" s="33" t="s">
        <v>9</v>
      </c>
      <c r="G144" s="92">
        <f t="shared" si="10"/>
        <v>140</v>
      </c>
      <c r="H144" s="93">
        <f t="shared" si="11"/>
        <v>75</v>
      </c>
      <c r="I144" s="51"/>
      <c r="J144" s="19">
        <v>15</v>
      </c>
      <c r="K144" s="19">
        <v>10</v>
      </c>
      <c r="L144" s="19"/>
      <c r="M144" s="19"/>
      <c r="N144" s="19"/>
      <c r="O144" s="19"/>
      <c r="P144" s="19"/>
      <c r="Q144" s="19"/>
      <c r="R144" s="19">
        <v>10</v>
      </c>
      <c r="S144" s="19">
        <v>10</v>
      </c>
      <c r="T144" s="25">
        <v>10</v>
      </c>
      <c r="U144" s="25">
        <v>20</v>
      </c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94"/>
      <c r="AZ144" s="19"/>
      <c r="BA144" s="19"/>
      <c r="BB144" s="64">
        <f t="shared" si="12"/>
        <v>6</v>
      </c>
      <c r="BC144" s="106">
        <f t="shared" si="13"/>
        <v>0</v>
      </c>
      <c r="BD144" s="6"/>
      <c r="BE144" s="21">
        <f t="shared" si="14"/>
        <v>1</v>
      </c>
      <c r="BF144" s="6"/>
      <c r="BG144" s="29"/>
      <c r="BH144" s="29"/>
      <c r="BI144" s="29"/>
      <c r="BJ144" s="137"/>
    </row>
    <row r="145" spans="1:62" s="5" customFormat="1" ht="12.75" customHeight="1" x14ac:dyDescent="0.2">
      <c r="A145" s="32">
        <v>3407</v>
      </c>
      <c r="B145" s="53" t="s">
        <v>117</v>
      </c>
      <c r="C145" s="66">
        <v>35</v>
      </c>
      <c r="D145" s="100" t="s">
        <v>46</v>
      </c>
      <c r="E145" s="100" t="s">
        <v>101</v>
      </c>
      <c r="F145" s="53" t="s">
        <v>5</v>
      </c>
      <c r="G145" s="92">
        <f t="shared" si="10"/>
        <v>141</v>
      </c>
      <c r="H145" s="93">
        <f t="shared" si="11"/>
        <v>75</v>
      </c>
      <c r="I145" s="51"/>
      <c r="J145" s="19"/>
      <c r="K145" s="19"/>
      <c r="L145" s="19">
        <v>40</v>
      </c>
      <c r="M145" s="19">
        <v>35</v>
      </c>
      <c r="N145" s="19"/>
      <c r="O145" s="19"/>
      <c r="P145" s="19"/>
      <c r="Q145" s="19"/>
      <c r="R145" s="19"/>
      <c r="S145" s="19"/>
      <c r="T145" s="25"/>
      <c r="U145" s="25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94"/>
      <c r="AZ145" s="19"/>
      <c r="BA145" s="19"/>
      <c r="BB145" s="64">
        <f t="shared" si="12"/>
        <v>2</v>
      </c>
      <c r="BC145" s="106">
        <f t="shared" si="13"/>
        <v>0</v>
      </c>
      <c r="BD145" s="6"/>
      <c r="BE145" s="21">
        <f t="shared" si="14"/>
        <v>0</v>
      </c>
      <c r="BF145" s="6"/>
      <c r="BG145" s="30"/>
      <c r="BH145" s="30"/>
      <c r="BI145" s="30"/>
      <c r="BJ145" s="137"/>
    </row>
    <row r="146" spans="1:62" s="5" customFormat="1" ht="12.75" customHeight="1" x14ac:dyDescent="0.2">
      <c r="A146" s="32">
        <v>3530</v>
      </c>
      <c r="B146" s="53" t="s">
        <v>88</v>
      </c>
      <c r="C146" s="66">
        <v>35</v>
      </c>
      <c r="D146" s="100" t="s">
        <v>98</v>
      </c>
      <c r="E146" s="100" t="s">
        <v>17</v>
      </c>
      <c r="F146" s="53" t="s">
        <v>5</v>
      </c>
      <c r="G146" s="92">
        <f t="shared" si="10"/>
        <v>142</v>
      </c>
      <c r="H146" s="93">
        <f t="shared" si="11"/>
        <v>75</v>
      </c>
      <c r="I146" s="9"/>
      <c r="J146" s="19"/>
      <c r="K146" s="19"/>
      <c r="L146" s="19"/>
      <c r="M146" s="19"/>
      <c r="N146" s="19"/>
      <c r="O146" s="19"/>
      <c r="P146" s="19">
        <v>25</v>
      </c>
      <c r="Q146" s="19">
        <v>15</v>
      </c>
      <c r="R146" s="19"/>
      <c r="S146" s="19"/>
      <c r="T146" s="25"/>
      <c r="U146" s="25"/>
      <c r="V146" s="19">
        <v>15</v>
      </c>
      <c r="W146" s="19">
        <v>20</v>
      </c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94"/>
      <c r="AZ146" s="19"/>
      <c r="BA146" s="19"/>
      <c r="BB146" s="64">
        <f t="shared" si="12"/>
        <v>4</v>
      </c>
      <c r="BC146" s="106">
        <f t="shared" si="13"/>
        <v>0</v>
      </c>
      <c r="BD146" s="6"/>
      <c r="BE146" s="21">
        <f t="shared" si="14"/>
        <v>0</v>
      </c>
      <c r="BF146" s="6"/>
      <c r="BG146" s="29"/>
      <c r="BH146" s="29"/>
      <c r="BI146" s="29"/>
      <c r="BJ146" s="137"/>
    </row>
    <row r="147" spans="1:62" s="5" customFormat="1" ht="12.75" customHeight="1" x14ac:dyDescent="0.2">
      <c r="A147" s="32">
        <v>5227</v>
      </c>
      <c r="B147" s="53" t="s">
        <v>210</v>
      </c>
      <c r="C147" s="66">
        <v>22</v>
      </c>
      <c r="D147" s="100" t="s">
        <v>347</v>
      </c>
      <c r="E147" s="100" t="s">
        <v>348</v>
      </c>
      <c r="F147" s="53" t="s">
        <v>9</v>
      </c>
      <c r="G147" s="92">
        <f t="shared" si="10"/>
        <v>143</v>
      </c>
      <c r="H147" s="93">
        <f t="shared" si="11"/>
        <v>75</v>
      </c>
      <c r="I147" s="9"/>
      <c r="J147" s="19">
        <v>10</v>
      </c>
      <c r="K147" s="19">
        <v>10</v>
      </c>
      <c r="L147" s="19">
        <v>5</v>
      </c>
      <c r="M147" s="19">
        <v>5</v>
      </c>
      <c r="N147" s="19">
        <v>15</v>
      </c>
      <c r="O147" s="19">
        <v>10</v>
      </c>
      <c r="P147" s="19">
        <v>10</v>
      </c>
      <c r="Q147" s="19">
        <v>10</v>
      </c>
      <c r="R147" s="19"/>
      <c r="S147" s="19"/>
      <c r="T147" s="25"/>
      <c r="U147" s="25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94"/>
      <c r="AZ147" s="19"/>
      <c r="BA147" s="19"/>
      <c r="BB147" s="64">
        <f t="shared" si="12"/>
        <v>8</v>
      </c>
      <c r="BC147" s="106">
        <f t="shared" si="13"/>
        <v>0</v>
      </c>
      <c r="BD147" s="21"/>
      <c r="BE147" s="21">
        <f t="shared" si="14"/>
        <v>1</v>
      </c>
      <c r="BF147" s="21"/>
      <c r="BG147" s="18"/>
      <c r="BH147" s="18"/>
      <c r="BI147" s="18"/>
      <c r="BJ147" s="137"/>
    </row>
    <row r="148" spans="1:62" s="5" customFormat="1" ht="12.75" customHeight="1" x14ac:dyDescent="0.2">
      <c r="A148" s="32">
        <v>5417</v>
      </c>
      <c r="B148" s="53" t="s">
        <v>224</v>
      </c>
      <c r="C148" s="66">
        <v>35</v>
      </c>
      <c r="D148" s="100" t="s">
        <v>283</v>
      </c>
      <c r="E148" s="100" t="s">
        <v>63</v>
      </c>
      <c r="F148" s="53" t="s">
        <v>5</v>
      </c>
      <c r="G148" s="92">
        <f t="shared" si="10"/>
        <v>144</v>
      </c>
      <c r="H148" s="93">
        <f t="shared" si="11"/>
        <v>75</v>
      </c>
      <c r="I148" s="10"/>
      <c r="J148" s="19"/>
      <c r="K148" s="19"/>
      <c r="L148" s="19">
        <v>25</v>
      </c>
      <c r="M148" s="19">
        <v>15</v>
      </c>
      <c r="N148" s="19">
        <v>10</v>
      </c>
      <c r="O148" s="19"/>
      <c r="P148" s="19">
        <v>15</v>
      </c>
      <c r="Q148" s="19"/>
      <c r="R148" s="19"/>
      <c r="S148" s="19"/>
      <c r="T148" s="25"/>
      <c r="U148" s="25"/>
      <c r="V148" s="19">
        <v>10</v>
      </c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94"/>
      <c r="AZ148" s="19"/>
      <c r="BA148" s="19"/>
      <c r="BB148" s="64">
        <f t="shared" si="12"/>
        <v>5</v>
      </c>
      <c r="BC148" s="106">
        <f t="shared" si="13"/>
        <v>0</v>
      </c>
      <c r="BD148" s="6"/>
      <c r="BE148" s="21">
        <f t="shared" si="14"/>
        <v>1</v>
      </c>
      <c r="BF148" s="6"/>
      <c r="BG148" s="30"/>
      <c r="BH148" s="30"/>
      <c r="BI148" s="30"/>
      <c r="BJ148" s="137"/>
    </row>
    <row r="149" spans="1:62" s="5" customFormat="1" ht="12.75" customHeight="1" x14ac:dyDescent="0.2">
      <c r="A149" s="32">
        <v>3539</v>
      </c>
      <c r="B149" s="53" t="s">
        <v>88</v>
      </c>
      <c r="C149" s="66">
        <v>35</v>
      </c>
      <c r="D149" s="100" t="s">
        <v>191</v>
      </c>
      <c r="E149" s="100" t="s">
        <v>15</v>
      </c>
      <c r="F149" s="53" t="s">
        <v>5</v>
      </c>
      <c r="G149" s="92">
        <f t="shared" si="10"/>
        <v>145</v>
      </c>
      <c r="H149" s="93">
        <f t="shared" si="11"/>
        <v>70</v>
      </c>
      <c r="I149" s="9"/>
      <c r="J149" s="19"/>
      <c r="K149" s="19">
        <v>15</v>
      </c>
      <c r="L149" s="19">
        <v>10</v>
      </c>
      <c r="M149" s="19"/>
      <c r="N149" s="19"/>
      <c r="O149" s="19">
        <v>10</v>
      </c>
      <c r="P149" s="19"/>
      <c r="Q149" s="19">
        <v>5</v>
      </c>
      <c r="R149" s="19"/>
      <c r="S149" s="19"/>
      <c r="T149" s="25"/>
      <c r="U149" s="25"/>
      <c r="V149" s="19">
        <v>15</v>
      </c>
      <c r="W149" s="19">
        <v>15</v>
      </c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94"/>
      <c r="AZ149" s="19"/>
      <c r="BA149" s="19"/>
      <c r="BB149" s="64">
        <f t="shared" si="12"/>
        <v>6</v>
      </c>
      <c r="BC149" s="106">
        <f t="shared" si="13"/>
        <v>0</v>
      </c>
      <c r="BD149" s="21"/>
      <c r="BE149" s="21">
        <f t="shared" si="14"/>
        <v>1</v>
      </c>
      <c r="BF149" s="21"/>
      <c r="BG149" s="18"/>
      <c r="BH149" s="18"/>
      <c r="BI149" s="18"/>
      <c r="BJ149" s="137"/>
    </row>
    <row r="150" spans="1:62" s="5" customFormat="1" ht="12.75" customHeight="1" x14ac:dyDescent="0.2">
      <c r="A150" s="32">
        <v>5419</v>
      </c>
      <c r="B150" s="53" t="s">
        <v>224</v>
      </c>
      <c r="C150" s="66">
        <v>35</v>
      </c>
      <c r="D150" s="100" t="s">
        <v>157</v>
      </c>
      <c r="E150" s="100" t="s">
        <v>232</v>
      </c>
      <c r="F150" s="53" t="s">
        <v>5</v>
      </c>
      <c r="G150" s="92">
        <f t="shared" si="10"/>
        <v>146</v>
      </c>
      <c r="H150" s="93">
        <f t="shared" si="11"/>
        <v>70</v>
      </c>
      <c r="I150" s="10"/>
      <c r="J150" s="19">
        <v>5</v>
      </c>
      <c r="K150" s="19">
        <v>10</v>
      </c>
      <c r="L150" s="19"/>
      <c r="M150" s="19"/>
      <c r="N150" s="19">
        <v>20</v>
      </c>
      <c r="O150" s="19">
        <v>10</v>
      </c>
      <c r="P150" s="19"/>
      <c r="Q150" s="19"/>
      <c r="R150" s="19">
        <v>10</v>
      </c>
      <c r="S150" s="19">
        <v>5</v>
      </c>
      <c r="T150" s="25"/>
      <c r="U150" s="25"/>
      <c r="V150" s="19"/>
      <c r="W150" s="19">
        <v>10</v>
      </c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94"/>
      <c r="AZ150" s="19"/>
      <c r="BA150" s="19"/>
      <c r="BB150" s="64">
        <f t="shared" si="12"/>
        <v>7</v>
      </c>
      <c r="BC150" s="106">
        <f t="shared" si="13"/>
        <v>0</v>
      </c>
      <c r="BD150" s="6"/>
      <c r="BE150" s="21">
        <f t="shared" si="14"/>
        <v>1</v>
      </c>
      <c r="BF150" s="6"/>
      <c r="BG150" s="29"/>
      <c r="BH150" s="29"/>
      <c r="BI150" s="29"/>
      <c r="BJ150" s="137"/>
    </row>
    <row r="151" spans="1:62" s="5" customFormat="1" ht="12.75" customHeight="1" x14ac:dyDescent="0.2">
      <c r="A151" s="32">
        <v>2301</v>
      </c>
      <c r="B151" s="53" t="s">
        <v>83</v>
      </c>
      <c r="C151" s="66">
        <v>35</v>
      </c>
      <c r="D151" s="100" t="s">
        <v>22</v>
      </c>
      <c r="E151" s="100" t="s">
        <v>25</v>
      </c>
      <c r="F151" s="53" t="s">
        <v>5</v>
      </c>
      <c r="G151" s="92">
        <f t="shared" si="10"/>
        <v>147</v>
      </c>
      <c r="H151" s="93">
        <f t="shared" si="11"/>
        <v>65</v>
      </c>
      <c r="I151" s="51"/>
      <c r="J151" s="19">
        <v>10</v>
      </c>
      <c r="K151" s="19">
        <v>25</v>
      </c>
      <c r="L151" s="19"/>
      <c r="M151" s="19"/>
      <c r="N151" s="19"/>
      <c r="O151" s="19"/>
      <c r="P151" s="19"/>
      <c r="Q151" s="19">
        <v>10</v>
      </c>
      <c r="R151" s="19"/>
      <c r="S151" s="19"/>
      <c r="T151" s="25">
        <v>10</v>
      </c>
      <c r="U151" s="25">
        <v>10</v>
      </c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94"/>
      <c r="AZ151" s="19"/>
      <c r="BA151" s="19"/>
      <c r="BB151" s="64">
        <f t="shared" si="12"/>
        <v>5</v>
      </c>
      <c r="BC151" s="106">
        <f t="shared" si="13"/>
        <v>0</v>
      </c>
      <c r="BD151" s="21">
        <f>SUM(BC151:BC160)</f>
        <v>0</v>
      </c>
      <c r="BE151" s="21">
        <f t="shared" si="14"/>
        <v>1</v>
      </c>
      <c r="BF151" s="21">
        <v>10</v>
      </c>
      <c r="BG151" s="18"/>
      <c r="BH151" s="18"/>
      <c r="BI151" s="18"/>
      <c r="BJ151" s="137">
        <f>AVERAGE(BD151/BF151)</f>
        <v>0</v>
      </c>
    </row>
    <row r="152" spans="1:62" s="5" customFormat="1" ht="12.75" customHeight="1" x14ac:dyDescent="0.2">
      <c r="A152" s="32">
        <v>3334</v>
      </c>
      <c r="B152" s="53" t="s">
        <v>87</v>
      </c>
      <c r="C152" s="66">
        <v>35</v>
      </c>
      <c r="D152" s="100" t="s">
        <v>142</v>
      </c>
      <c r="E152" s="100" t="s">
        <v>143</v>
      </c>
      <c r="F152" s="53" t="s">
        <v>5</v>
      </c>
      <c r="G152" s="92">
        <f t="shared" si="10"/>
        <v>148</v>
      </c>
      <c r="H152" s="93">
        <f t="shared" si="11"/>
        <v>65</v>
      </c>
      <c r="I152" s="9"/>
      <c r="J152" s="19">
        <v>20</v>
      </c>
      <c r="K152" s="19">
        <v>15</v>
      </c>
      <c r="L152" s="19"/>
      <c r="M152" s="19"/>
      <c r="N152" s="19">
        <v>10</v>
      </c>
      <c r="O152" s="19">
        <v>20</v>
      </c>
      <c r="P152" s="19"/>
      <c r="Q152" s="19"/>
      <c r="R152" s="19"/>
      <c r="S152" s="19"/>
      <c r="T152" s="25"/>
      <c r="U152" s="25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94"/>
      <c r="AZ152" s="19"/>
      <c r="BA152" s="19"/>
      <c r="BB152" s="64">
        <f t="shared" si="12"/>
        <v>4</v>
      </c>
      <c r="BC152" s="106">
        <f t="shared" si="13"/>
        <v>0</v>
      </c>
      <c r="BD152" s="6"/>
      <c r="BE152" s="21">
        <f t="shared" si="14"/>
        <v>0</v>
      </c>
      <c r="BF152" s="6"/>
      <c r="BG152" s="29"/>
      <c r="BH152" s="29"/>
      <c r="BI152" s="29"/>
      <c r="BJ152" s="137"/>
    </row>
    <row r="153" spans="1:62" s="5" customFormat="1" ht="12.75" customHeight="1" x14ac:dyDescent="0.2">
      <c r="A153" s="32">
        <v>3401</v>
      </c>
      <c r="B153" s="53" t="s">
        <v>117</v>
      </c>
      <c r="C153" s="66">
        <v>35</v>
      </c>
      <c r="D153" s="100" t="s">
        <v>54</v>
      </c>
      <c r="E153" s="100" t="s">
        <v>23</v>
      </c>
      <c r="F153" s="53" t="s">
        <v>5</v>
      </c>
      <c r="G153" s="92">
        <f t="shared" si="10"/>
        <v>149</v>
      </c>
      <c r="H153" s="93">
        <f t="shared" si="11"/>
        <v>65</v>
      </c>
      <c r="I153" s="9"/>
      <c r="J153" s="19"/>
      <c r="K153" s="19"/>
      <c r="L153" s="19">
        <v>20</v>
      </c>
      <c r="M153" s="19">
        <v>25</v>
      </c>
      <c r="N153" s="19"/>
      <c r="O153" s="19"/>
      <c r="P153" s="19"/>
      <c r="Q153" s="19">
        <v>20</v>
      </c>
      <c r="R153" s="19"/>
      <c r="S153" s="19"/>
      <c r="T153" s="25"/>
      <c r="U153" s="25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94"/>
      <c r="AZ153" s="19"/>
      <c r="BA153" s="19"/>
      <c r="BB153" s="64">
        <f t="shared" si="12"/>
        <v>3</v>
      </c>
      <c r="BC153" s="106">
        <f t="shared" si="13"/>
        <v>0</v>
      </c>
      <c r="BD153" s="21">
        <f>SUM(BC153:BC161)</f>
        <v>0</v>
      </c>
      <c r="BE153" s="21">
        <f t="shared" si="14"/>
        <v>0</v>
      </c>
      <c r="BF153" s="6">
        <v>9</v>
      </c>
      <c r="BG153" s="29"/>
      <c r="BH153" s="29"/>
      <c r="BI153" s="29"/>
      <c r="BJ153" s="137">
        <f>AVERAGE(BD153/BF153)</f>
        <v>0</v>
      </c>
    </row>
    <row r="154" spans="1:62" s="5" customFormat="1" ht="12.75" customHeight="1" x14ac:dyDescent="0.2">
      <c r="A154" s="32">
        <v>4068</v>
      </c>
      <c r="B154" s="53" t="s">
        <v>106</v>
      </c>
      <c r="C154" s="66">
        <v>22</v>
      </c>
      <c r="D154" s="100" t="s">
        <v>284</v>
      </c>
      <c r="E154" s="100" t="s">
        <v>285</v>
      </c>
      <c r="F154" s="53" t="s">
        <v>9</v>
      </c>
      <c r="G154" s="92">
        <f t="shared" si="10"/>
        <v>150</v>
      </c>
      <c r="H154" s="93">
        <f t="shared" si="11"/>
        <v>65</v>
      </c>
      <c r="I154" s="9"/>
      <c r="J154" s="19"/>
      <c r="K154" s="19">
        <v>20</v>
      </c>
      <c r="L154" s="19"/>
      <c r="M154" s="19">
        <v>10</v>
      </c>
      <c r="N154" s="19"/>
      <c r="O154" s="19"/>
      <c r="P154" s="19"/>
      <c r="Q154" s="19"/>
      <c r="R154" s="19"/>
      <c r="S154" s="19"/>
      <c r="T154" s="25"/>
      <c r="U154" s="25">
        <v>15</v>
      </c>
      <c r="V154" s="19"/>
      <c r="W154" s="19">
        <v>20</v>
      </c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94"/>
      <c r="AZ154" s="19"/>
      <c r="BA154" s="19"/>
      <c r="BB154" s="64">
        <f t="shared" si="12"/>
        <v>4</v>
      </c>
      <c r="BC154" s="106">
        <f t="shared" si="13"/>
        <v>0</v>
      </c>
      <c r="BD154" s="6"/>
      <c r="BE154" s="21">
        <f t="shared" si="14"/>
        <v>0</v>
      </c>
      <c r="BF154" s="6"/>
      <c r="BG154" s="30"/>
      <c r="BH154" s="30"/>
      <c r="BI154" s="30"/>
      <c r="BJ154" s="137"/>
    </row>
    <row r="155" spans="1:62" s="5" customFormat="1" ht="12.75" customHeight="1" x14ac:dyDescent="0.2">
      <c r="A155" s="32">
        <v>5107</v>
      </c>
      <c r="B155" s="53" t="s">
        <v>206</v>
      </c>
      <c r="C155" s="66">
        <v>35</v>
      </c>
      <c r="D155" s="100" t="s">
        <v>104</v>
      </c>
      <c r="E155" s="100" t="s">
        <v>20</v>
      </c>
      <c r="F155" s="53" t="s">
        <v>5</v>
      </c>
      <c r="G155" s="92">
        <f t="shared" si="10"/>
        <v>151</v>
      </c>
      <c r="H155" s="93">
        <f t="shared" si="11"/>
        <v>65</v>
      </c>
      <c r="I155" s="9"/>
      <c r="J155" s="19"/>
      <c r="K155" s="19">
        <v>20</v>
      </c>
      <c r="L155" s="19"/>
      <c r="M155" s="19"/>
      <c r="N155" s="19"/>
      <c r="O155" s="19">
        <v>25</v>
      </c>
      <c r="P155" s="19"/>
      <c r="Q155" s="19"/>
      <c r="R155" s="19"/>
      <c r="S155" s="19">
        <v>10</v>
      </c>
      <c r="T155" s="25"/>
      <c r="U155" s="25"/>
      <c r="V155" s="19"/>
      <c r="W155" s="19">
        <v>10</v>
      </c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94"/>
      <c r="AZ155" s="19"/>
      <c r="BA155" s="19"/>
      <c r="BB155" s="64">
        <f t="shared" si="12"/>
        <v>4</v>
      </c>
      <c r="BC155" s="106">
        <f t="shared" si="13"/>
        <v>0</v>
      </c>
      <c r="BD155" s="6"/>
      <c r="BE155" s="21">
        <f t="shared" si="14"/>
        <v>0</v>
      </c>
      <c r="BF155" s="6"/>
      <c r="BG155" s="29"/>
      <c r="BH155" s="29"/>
      <c r="BI155" s="29"/>
      <c r="BJ155" s="137"/>
    </row>
    <row r="156" spans="1:62" ht="12.75" customHeight="1" x14ac:dyDescent="0.2">
      <c r="A156" s="32">
        <v>5344</v>
      </c>
      <c r="B156" s="53" t="s">
        <v>238</v>
      </c>
      <c r="C156" s="66">
        <v>35</v>
      </c>
      <c r="D156" s="128" t="s">
        <v>195</v>
      </c>
      <c r="E156" s="128" t="s">
        <v>307</v>
      </c>
      <c r="F156" s="129" t="s">
        <v>102</v>
      </c>
      <c r="G156" s="92">
        <f t="shared" si="10"/>
        <v>152</v>
      </c>
      <c r="H156" s="93">
        <f t="shared" si="11"/>
        <v>65</v>
      </c>
      <c r="I156" s="9"/>
      <c r="J156" s="19">
        <v>10</v>
      </c>
      <c r="K156" s="19">
        <v>10</v>
      </c>
      <c r="L156" s="19">
        <v>5</v>
      </c>
      <c r="M156" s="19">
        <v>10</v>
      </c>
      <c r="N156" s="19"/>
      <c r="O156" s="19"/>
      <c r="P156" s="19">
        <v>10</v>
      </c>
      <c r="Q156" s="19"/>
      <c r="R156" s="19"/>
      <c r="S156" s="19"/>
      <c r="T156" s="25">
        <v>10</v>
      </c>
      <c r="U156" s="25"/>
      <c r="V156" s="19"/>
      <c r="W156" s="19">
        <v>10</v>
      </c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94"/>
      <c r="AZ156" s="19"/>
      <c r="BA156" s="19"/>
      <c r="BB156" s="64">
        <f t="shared" si="12"/>
        <v>7</v>
      </c>
      <c r="BC156" s="106">
        <f t="shared" si="13"/>
        <v>0</v>
      </c>
      <c r="BD156" s="6"/>
      <c r="BE156" s="21">
        <f t="shared" si="14"/>
        <v>1</v>
      </c>
      <c r="BF156" s="6"/>
      <c r="BG156" s="29"/>
      <c r="BH156" s="29"/>
      <c r="BI156" s="29"/>
      <c r="BJ156" s="137"/>
    </row>
    <row r="157" spans="1:62" s="5" customFormat="1" ht="12.75" customHeight="1" x14ac:dyDescent="0.2">
      <c r="A157" s="32">
        <v>5428</v>
      </c>
      <c r="B157" s="53" t="s">
        <v>224</v>
      </c>
      <c r="C157" s="66">
        <v>35</v>
      </c>
      <c r="D157" s="19" t="s">
        <v>36</v>
      </c>
      <c r="E157" s="19" t="s">
        <v>76</v>
      </c>
      <c r="F157" s="18" t="s">
        <v>5</v>
      </c>
      <c r="G157" s="92">
        <f t="shared" si="10"/>
        <v>153</v>
      </c>
      <c r="H157" s="93">
        <f t="shared" si="11"/>
        <v>65</v>
      </c>
      <c r="I157" s="44"/>
      <c r="J157" s="19"/>
      <c r="K157" s="19"/>
      <c r="L157" s="19">
        <v>5</v>
      </c>
      <c r="M157" s="19">
        <v>10</v>
      </c>
      <c r="N157" s="19">
        <v>15</v>
      </c>
      <c r="O157" s="19">
        <v>10</v>
      </c>
      <c r="P157" s="19"/>
      <c r="Q157" s="19"/>
      <c r="R157" s="19"/>
      <c r="S157" s="19"/>
      <c r="T157" s="25"/>
      <c r="U157" s="25">
        <v>10</v>
      </c>
      <c r="V157" s="19">
        <v>10</v>
      </c>
      <c r="W157" s="19">
        <v>5</v>
      </c>
      <c r="X157" s="19"/>
      <c r="Y157" s="19"/>
      <c r="Z157" s="19"/>
      <c r="AA157" s="19"/>
      <c r="AB157" s="19"/>
      <c r="AC157" s="19"/>
      <c r="AD157" s="19"/>
      <c r="AE157" s="19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31"/>
      <c r="AZ157" s="16"/>
      <c r="BA157" s="16"/>
      <c r="BB157" s="64">
        <f t="shared" si="12"/>
        <v>7</v>
      </c>
      <c r="BC157" s="106">
        <f t="shared" si="13"/>
        <v>0</v>
      </c>
      <c r="BD157" s="16"/>
      <c r="BE157" s="21">
        <f t="shared" si="14"/>
        <v>1</v>
      </c>
      <c r="BF157" s="16"/>
      <c r="BG157" s="18"/>
      <c r="BH157" s="18"/>
      <c r="BI157" s="18"/>
      <c r="BJ157" s="138"/>
    </row>
    <row r="158" spans="1:62" s="5" customFormat="1" ht="12.75" customHeight="1" x14ac:dyDescent="0.2">
      <c r="A158" s="32">
        <v>937</v>
      </c>
      <c r="B158" s="53" t="s">
        <v>77</v>
      </c>
      <c r="C158" s="66">
        <v>35</v>
      </c>
      <c r="D158" s="100" t="s">
        <v>240</v>
      </c>
      <c r="E158" s="100" t="s">
        <v>14</v>
      </c>
      <c r="F158" s="53" t="s">
        <v>5</v>
      </c>
      <c r="G158" s="92">
        <f t="shared" si="10"/>
        <v>154</v>
      </c>
      <c r="H158" s="93">
        <f t="shared" si="11"/>
        <v>60</v>
      </c>
      <c r="I158" s="10"/>
      <c r="J158" s="19"/>
      <c r="K158" s="19"/>
      <c r="L158" s="19">
        <v>10</v>
      </c>
      <c r="M158" s="19">
        <v>30</v>
      </c>
      <c r="N158" s="19"/>
      <c r="O158" s="19"/>
      <c r="P158" s="19"/>
      <c r="Q158" s="19"/>
      <c r="R158" s="19"/>
      <c r="S158" s="19">
        <v>10</v>
      </c>
      <c r="T158" s="25"/>
      <c r="U158" s="25">
        <v>10</v>
      </c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94"/>
      <c r="AZ158" s="19"/>
      <c r="BA158" s="19"/>
      <c r="BB158" s="64">
        <f t="shared" si="12"/>
        <v>4</v>
      </c>
      <c r="BC158" s="106">
        <f t="shared" si="13"/>
        <v>0</v>
      </c>
      <c r="BD158" s="6"/>
      <c r="BE158" s="21">
        <f t="shared" si="14"/>
        <v>0</v>
      </c>
      <c r="BF158" s="6"/>
      <c r="BG158" s="29"/>
      <c r="BH158" s="29"/>
      <c r="BI158" s="29"/>
      <c r="BJ158" s="137"/>
    </row>
    <row r="159" spans="1:62" s="5" customFormat="1" ht="12.75" customHeight="1" x14ac:dyDescent="0.2">
      <c r="A159" s="32">
        <v>3345</v>
      </c>
      <c r="B159" s="53" t="s">
        <v>286</v>
      </c>
      <c r="C159" s="66">
        <v>35</v>
      </c>
      <c r="D159" s="100" t="s">
        <v>208</v>
      </c>
      <c r="E159" s="100" t="s">
        <v>336</v>
      </c>
      <c r="F159" s="53" t="s">
        <v>5</v>
      </c>
      <c r="G159" s="92">
        <f t="shared" si="10"/>
        <v>155</v>
      </c>
      <c r="H159" s="93">
        <f t="shared" si="11"/>
        <v>60</v>
      </c>
      <c r="I159" s="51"/>
      <c r="J159" s="19">
        <v>10</v>
      </c>
      <c r="K159" s="19">
        <v>10</v>
      </c>
      <c r="L159" s="19">
        <v>10</v>
      </c>
      <c r="M159" s="19">
        <v>10</v>
      </c>
      <c r="N159" s="19"/>
      <c r="O159" s="19"/>
      <c r="P159" s="19"/>
      <c r="Q159" s="19"/>
      <c r="R159" s="19"/>
      <c r="S159" s="19"/>
      <c r="T159" s="25">
        <v>10</v>
      </c>
      <c r="U159" s="25">
        <v>10</v>
      </c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94"/>
      <c r="AZ159" s="19"/>
      <c r="BA159" s="19"/>
      <c r="BB159" s="64">
        <f t="shared" si="12"/>
        <v>6</v>
      </c>
      <c r="BC159" s="106">
        <f t="shared" si="13"/>
        <v>0</v>
      </c>
      <c r="BD159" s="6"/>
      <c r="BE159" s="21">
        <f t="shared" si="14"/>
        <v>1</v>
      </c>
      <c r="BF159" s="6"/>
      <c r="BG159" s="29"/>
      <c r="BH159" s="29"/>
      <c r="BI159" s="29"/>
      <c r="BJ159" s="137"/>
    </row>
    <row r="160" spans="1:62" s="5" customFormat="1" ht="12.75" customHeight="1" x14ac:dyDescent="0.2">
      <c r="A160" s="17">
        <v>5505</v>
      </c>
      <c r="B160" s="54" t="s">
        <v>319</v>
      </c>
      <c r="C160" s="66">
        <v>35</v>
      </c>
      <c r="D160" s="19" t="s">
        <v>364</v>
      </c>
      <c r="E160" s="19" t="s">
        <v>214</v>
      </c>
      <c r="F160" s="18" t="s">
        <v>5</v>
      </c>
      <c r="G160" s="92">
        <f t="shared" si="10"/>
        <v>156</v>
      </c>
      <c r="H160" s="93">
        <f t="shared" si="11"/>
        <v>60</v>
      </c>
      <c r="I160" s="44"/>
      <c r="J160" s="19"/>
      <c r="K160" s="19"/>
      <c r="L160" s="19">
        <v>10</v>
      </c>
      <c r="M160" s="19">
        <v>15</v>
      </c>
      <c r="N160" s="19"/>
      <c r="O160" s="19"/>
      <c r="P160" s="19">
        <v>25</v>
      </c>
      <c r="Q160" s="19">
        <v>10</v>
      </c>
      <c r="R160" s="19"/>
      <c r="S160" s="19"/>
      <c r="T160" s="25"/>
      <c r="U160" s="25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21"/>
      <c r="AZ160" s="16"/>
      <c r="BA160" s="16"/>
      <c r="BB160" s="64">
        <f t="shared" si="12"/>
        <v>4</v>
      </c>
      <c r="BC160" s="106">
        <f t="shared" si="13"/>
        <v>0</v>
      </c>
      <c r="BD160" s="16"/>
      <c r="BE160" s="21">
        <f t="shared" si="14"/>
        <v>0</v>
      </c>
      <c r="BF160" s="16"/>
      <c r="BG160" s="18"/>
      <c r="BH160" s="18"/>
      <c r="BI160" s="18"/>
      <c r="BJ160" s="138"/>
    </row>
    <row r="161" spans="1:62" s="5" customFormat="1" ht="12.75" customHeight="1" x14ac:dyDescent="0.2">
      <c r="A161" s="32">
        <v>945</v>
      </c>
      <c r="B161" s="53" t="s">
        <v>77</v>
      </c>
      <c r="C161" s="66">
        <v>35</v>
      </c>
      <c r="D161" s="100" t="s">
        <v>264</v>
      </c>
      <c r="E161" s="100" t="s">
        <v>20</v>
      </c>
      <c r="F161" s="53" t="s">
        <v>5</v>
      </c>
      <c r="G161" s="92">
        <f t="shared" si="10"/>
        <v>157</v>
      </c>
      <c r="H161" s="93">
        <f t="shared" si="11"/>
        <v>55</v>
      </c>
      <c r="I161" s="10"/>
      <c r="J161" s="19"/>
      <c r="K161" s="19"/>
      <c r="L161" s="19">
        <v>25</v>
      </c>
      <c r="M161" s="19">
        <v>20</v>
      </c>
      <c r="N161" s="19"/>
      <c r="O161" s="19"/>
      <c r="P161" s="19"/>
      <c r="Q161" s="19"/>
      <c r="R161" s="19"/>
      <c r="S161" s="19">
        <v>10</v>
      </c>
      <c r="T161" s="25"/>
      <c r="U161" s="25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94"/>
      <c r="AZ161" s="19"/>
      <c r="BA161" s="19"/>
      <c r="BB161" s="64">
        <f t="shared" si="12"/>
        <v>3</v>
      </c>
      <c r="BC161" s="106">
        <f t="shared" si="13"/>
        <v>0</v>
      </c>
      <c r="BD161" s="6"/>
      <c r="BE161" s="21">
        <f t="shared" si="14"/>
        <v>0</v>
      </c>
      <c r="BF161" s="6"/>
      <c r="BG161" s="18"/>
      <c r="BH161" s="18"/>
      <c r="BI161" s="18"/>
      <c r="BJ161" s="137"/>
    </row>
    <row r="162" spans="1:62" s="5" customFormat="1" ht="12.75" customHeight="1" x14ac:dyDescent="0.2">
      <c r="A162" s="32">
        <v>1451</v>
      </c>
      <c r="B162" s="53" t="s">
        <v>81</v>
      </c>
      <c r="C162" s="66">
        <v>35</v>
      </c>
      <c r="D162" s="100" t="s">
        <v>368</v>
      </c>
      <c r="E162" s="100" t="s">
        <v>369</v>
      </c>
      <c r="F162" s="53" t="s">
        <v>5</v>
      </c>
      <c r="G162" s="92">
        <f t="shared" si="10"/>
        <v>158</v>
      </c>
      <c r="H162" s="93">
        <f t="shared" si="11"/>
        <v>55</v>
      </c>
      <c r="I162" s="51"/>
      <c r="J162" s="19"/>
      <c r="K162" s="19"/>
      <c r="L162" s="19"/>
      <c r="M162" s="19"/>
      <c r="N162" s="19"/>
      <c r="O162" s="19"/>
      <c r="P162" s="19"/>
      <c r="Q162" s="19"/>
      <c r="R162" s="19">
        <v>10</v>
      </c>
      <c r="S162" s="19">
        <v>10</v>
      </c>
      <c r="T162" s="25">
        <v>15</v>
      </c>
      <c r="U162" s="25">
        <v>20</v>
      </c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94"/>
      <c r="AZ162" s="19"/>
      <c r="BA162" s="19"/>
      <c r="BB162" s="64">
        <f t="shared" si="12"/>
        <v>4</v>
      </c>
      <c r="BC162" s="106">
        <f t="shared" si="13"/>
        <v>0</v>
      </c>
      <c r="BD162" s="6"/>
      <c r="BE162" s="21">
        <f t="shared" si="14"/>
        <v>0</v>
      </c>
      <c r="BF162" s="6"/>
      <c r="BG162" s="29"/>
      <c r="BH162" s="29"/>
      <c r="BI162" s="29"/>
      <c r="BJ162" s="137"/>
    </row>
    <row r="163" spans="1:62" s="5" customFormat="1" ht="12.75" customHeight="1" x14ac:dyDescent="0.2">
      <c r="A163" s="32">
        <v>3408</v>
      </c>
      <c r="B163" s="53" t="s">
        <v>117</v>
      </c>
      <c r="C163" s="66">
        <v>35</v>
      </c>
      <c r="D163" s="100" t="s">
        <v>105</v>
      </c>
      <c r="E163" s="100" t="s">
        <v>7</v>
      </c>
      <c r="F163" s="53" t="s">
        <v>5</v>
      </c>
      <c r="G163" s="92">
        <f t="shared" si="10"/>
        <v>159</v>
      </c>
      <c r="H163" s="93">
        <f t="shared" si="11"/>
        <v>55</v>
      </c>
      <c r="I163" s="51"/>
      <c r="J163" s="19"/>
      <c r="K163" s="19"/>
      <c r="L163" s="19"/>
      <c r="M163" s="19"/>
      <c r="N163" s="19"/>
      <c r="O163" s="19"/>
      <c r="P163" s="19"/>
      <c r="Q163" s="19">
        <v>20</v>
      </c>
      <c r="R163" s="19"/>
      <c r="S163" s="19"/>
      <c r="T163" s="25">
        <v>10</v>
      </c>
      <c r="U163" s="25">
        <v>25</v>
      </c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94"/>
      <c r="AZ163" s="19"/>
      <c r="BA163" s="19"/>
      <c r="BB163" s="64">
        <f t="shared" si="12"/>
        <v>3</v>
      </c>
      <c r="BC163" s="106">
        <f t="shared" si="13"/>
        <v>0</v>
      </c>
      <c r="BD163" s="6"/>
      <c r="BE163" s="21">
        <f t="shared" si="14"/>
        <v>0</v>
      </c>
      <c r="BF163" s="6"/>
      <c r="BG163" s="30"/>
      <c r="BH163" s="30"/>
      <c r="BI163" s="30"/>
      <c r="BJ163" s="137"/>
    </row>
    <row r="164" spans="1:62" s="5" customFormat="1" ht="12.75" customHeight="1" x14ac:dyDescent="0.2">
      <c r="A164" s="32">
        <v>3510</v>
      </c>
      <c r="B164" s="53" t="s">
        <v>88</v>
      </c>
      <c r="C164" s="66">
        <v>35</v>
      </c>
      <c r="D164" s="100" t="s">
        <v>113</v>
      </c>
      <c r="E164" s="100" t="s">
        <v>15</v>
      </c>
      <c r="F164" s="53" t="s">
        <v>5</v>
      </c>
      <c r="G164" s="92">
        <f t="shared" si="10"/>
        <v>160</v>
      </c>
      <c r="H164" s="93">
        <f t="shared" si="11"/>
        <v>55</v>
      </c>
      <c r="I164" s="9"/>
      <c r="J164" s="19"/>
      <c r="K164" s="19"/>
      <c r="L164" s="19"/>
      <c r="M164" s="19"/>
      <c r="N164" s="19"/>
      <c r="O164" s="19"/>
      <c r="P164" s="19">
        <v>40</v>
      </c>
      <c r="Q164" s="19"/>
      <c r="R164" s="19"/>
      <c r="S164" s="19"/>
      <c r="T164" s="25"/>
      <c r="U164" s="25">
        <v>15</v>
      </c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94"/>
      <c r="AZ164" s="19"/>
      <c r="BA164" s="19"/>
      <c r="BB164" s="64">
        <f t="shared" si="12"/>
        <v>2</v>
      </c>
      <c r="BC164" s="106">
        <f t="shared" si="13"/>
        <v>0</v>
      </c>
      <c r="BD164" s="6"/>
      <c r="BE164" s="21">
        <f t="shared" si="14"/>
        <v>0</v>
      </c>
      <c r="BF164" s="6"/>
      <c r="BG164" s="30"/>
      <c r="BH164" s="30"/>
      <c r="BI164" s="30"/>
      <c r="BJ164" s="137"/>
    </row>
    <row r="165" spans="1:62" s="5" customFormat="1" ht="12.75" customHeight="1" x14ac:dyDescent="0.2">
      <c r="A165" s="32">
        <v>5126</v>
      </c>
      <c r="B165" s="53" t="s">
        <v>206</v>
      </c>
      <c r="C165" s="66">
        <v>35</v>
      </c>
      <c r="D165" s="100" t="s">
        <v>233</v>
      </c>
      <c r="E165" s="100" t="s">
        <v>63</v>
      </c>
      <c r="F165" s="53" t="s">
        <v>5</v>
      </c>
      <c r="G165" s="92">
        <f t="shared" si="10"/>
        <v>161</v>
      </c>
      <c r="H165" s="93">
        <f t="shared" si="11"/>
        <v>55</v>
      </c>
      <c r="I165" s="9"/>
      <c r="J165" s="19"/>
      <c r="K165" s="19"/>
      <c r="L165" s="19">
        <v>10</v>
      </c>
      <c r="M165" s="19"/>
      <c r="N165" s="19"/>
      <c r="O165" s="19"/>
      <c r="P165" s="19"/>
      <c r="Q165" s="19"/>
      <c r="R165" s="19">
        <v>5</v>
      </c>
      <c r="S165" s="19">
        <v>10</v>
      </c>
      <c r="T165" s="25">
        <v>15</v>
      </c>
      <c r="U165" s="25">
        <v>15</v>
      </c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94"/>
      <c r="AZ165" s="19"/>
      <c r="BA165" s="19"/>
      <c r="BB165" s="64">
        <f t="shared" si="12"/>
        <v>5</v>
      </c>
      <c r="BC165" s="106">
        <f t="shared" si="13"/>
        <v>0</v>
      </c>
      <c r="BD165" s="6"/>
      <c r="BE165" s="21">
        <f t="shared" si="14"/>
        <v>1</v>
      </c>
      <c r="BF165" s="6"/>
      <c r="BG165" s="29"/>
      <c r="BH165" s="29"/>
      <c r="BI165" s="29"/>
      <c r="BJ165" s="137"/>
    </row>
    <row r="166" spans="1:62" s="5" customFormat="1" ht="12.75" customHeight="1" x14ac:dyDescent="0.2">
      <c r="A166" s="32">
        <v>5127</v>
      </c>
      <c r="B166" s="53" t="s">
        <v>206</v>
      </c>
      <c r="C166" s="66">
        <v>35</v>
      </c>
      <c r="D166" s="19" t="s">
        <v>388</v>
      </c>
      <c r="E166" s="19" t="s">
        <v>20</v>
      </c>
      <c r="F166" s="18" t="s">
        <v>5</v>
      </c>
      <c r="G166" s="92">
        <f t="shared" si="10"/>
        <v>162</v>
      </c>
      <c r="H166" s="93">
        <f t="shared" si="11"/>
        <v>55</v>
      </c>
      <c r="I166" s="44"/>
      <c r="J166" s="19"/>
      <c r="K166" s="19"/>
      <c r="L166" s="19"/>
      <c r="M166" s="19"/>
      <c r="N166" s="19"/>
      <c r="O166" s="19">
        <v>25</v>
      </c>
      <c r="P166" s="19"/>
      <c r="Q166" s="19"/>
      <c r="R166" s="19">
        <v>10</v>
      </c>
      <c r="S166" s="19">
        <v>20</v>
      </c>
      <c r="T166" s="25"/>
      <c r="U166" s="25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31"/>
      <c r="AZ166" s="16"/>
      <c r="BA166" s="16"/>
      <c r="BB166" s="64">
        <f t="shared" si="12"/>
        <v>3</v>
      </c>
      <c r="BC166" s="106">
        <f t="shared" si="13"/>
        <v>0</v>
      </c>
      <c r="BD166" s="16"/>
      <c r="BE166" s="21">
        <f t="shared" si="14"/>
        <v>0</v>
      </c>
      <c r="BF166" s="16"/>
      <c r="BG166" s="18"/>
      <c r="BH166" s="18"/>
      <c r="BI166" s="18"/>
      <c r="BJ166" s="138"/>
    </row>
    <row r="167" spans="1:62" s="5" customFormat="1" ht="12.75" customHeight="1" x14ac:dyDescent="0.2">
      <c r="A167" s="32">
        <v>5229</v>
      </c>
      <c r="B167" s="53" t="s">
        <v>210</v>
      </c>
      <c r="C167" s="66">
        <v>22</v>
      </c>
      <c r="D167" s="100" t="s">
        <v>350</v>
      </c>
      <c r="E167" s="100" t="s">
        <v>351</v>
      </c>
      <c r="F167" s="53" t="s">
        <v>5</v>
      </c>
      <c r="G167" s="92">
        <f t="shared" si="10"/>
        <v>163</v>
      </c>
      <c r="H167" s="93">
        <f t="shared" si="11"/>
        <v>55</v>
      </c>
      <c r="I167" s="10"/>
      <c r="J167" s="19">
        <v>20</v>
      </c>
      <c r="K167" s="19">
        <v>10</v>
      </c>
      <c r="L167" s="19">
        <v>15</v>
      </c>
      <c r="M167" s="19">
        <v>10</v>
      </c>
      <c r="N167" s="19"/>
      <c r="O167" s="19"/>
      <c r="P167" s="19"/>
      <c r="Q167" s="19"/>
      <c r="R167" s="19"/>
      <c r="S167" s="19"/>
      <c r="T167" s="25"/>
      <c r="U167" s="25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94"/>
      <c r="AZ167" s="19"/>
      <c r="BA167" s="19"/>
      <c r="BB167" s="64">
        <f t="shared" si="12"/>
        <v>4</v>
      </c>
      <c r="BC167" s="106">
        <f t="shared" si="13"/>
        <v>0</v>
      </c>
      <c r="BD167" s="6"/>
      <c r="BE167" s="21">
        <f t="shared" si="14"/>
        <v>0</v>
      </c>
      <c r="BF167" s="6"/>
      <c r="BG167" s="29"/>
      <c r="BH167" s="29"/>
      <c r="BI167" s="29"/>
      <c r="BJ167" s="137"/>
    </row>
    <row r="168" spans="1:62" s="5" customFormat="1" ht="12.75" customHeight="1" x14ac:dyDescent="0.2">
      <c r="A168" s="32">
        <v>5352</v>
      </c>
      <c r="B168" s="53" t="s">
        <v>238</v>
      </c>
      <c r="C168" s="66">
        <v>35</v>
      </c>
      <c r="D168" s="100" t="s">
        <v>355</v>
      </c>
      <c r="E168" s="100" t="s">
        <v>32</v>
      </c>
      <c r="F168" s="53" t="s">
        <v>5</v>
      </c>
      <c r="G168" s="92">
        <f t="shared" si="10"/>
        <v>164</v>
      </c>
      <c r="H168" s="93">
        <f t="shared" si="11"/>
        <v>55</v>
      </c>
      <c r="I168" s="51"/>
      <c r="J168" s="19">
        <v>10</v>
      </c>
      <c r="K168" s="19">
        <v>10</v>
      </c>
      <c r="L168" s="19"/>
      <c r="M168" s="19">
        <v>10</v>
      </c>
      <c r="N168" s="19"/>
      <c r="O168" s="19"/>
      <c r="P168" s="19"/>
      <c r="Q168" s="19"/>
      <c r="R168" s="19">
        <v>5</v>
      </c>
      <c r="S168" s="19">
        <v>10</v>
      </c>
      <c r="T168" s="25"/>
      <c r="U168" s="25"/>
      <c r="V168" s="19"/>
      <c r="W168" s="19">
        <v>10</v>
      </c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94"/>
      <c r="AZ168" s="19"/>
      <c r="BA168" s="19"/>
      <c r="BB168" s="64">
        <f t="shared" si="12"/>
        <v>6</v>
      </c>
      <c r="BC168" s="106">
        <f t="shared" si="13"/>
        <v>0</v>
      </c>
      <c r="BD168" s="6"/>
      <c r="BE168" s="21">
        <f t="shared" si="14"/>
        <v>1</v>
      </c>
      <c r="BF168" s="6"/>
      <c r="BG168" s="30"/>
      <c r="BH168" s="30"/>
      <c r="BI168" s="30"/>
      <c r="BJ168" s="137"/>
    </row>
    <row r="169" spans="1:62" s="5" customFormat="1" ht="12.75" customHeight="1" x14ac:dyDescent="0.2">
      <c r="A169" s="32">
        <v>154</v>
      </c>
      <c r="B169" s="53" t="s">
        <v>290</v>
      </c>
      <c r="C169" s="66">
        <v>35</v>
      </c>
      <c r="D169" s="25" t="s">
        <v>294</v>
      </c>
      <c r="E169" s="25" t="s">
        <v>230</v>
      </c>
      <c r="F169" s="33" t="s">
        <v>5</v>
      </c>
      <c r="G169" s="92">
        <f t="shared" si="10"/>
        <v>165</v>
      </c>
      <c r="H169" s="93">
        <f t="shared" si="11"/>
        <v>50</v>
      </c>
      <c r="I169" s="10"/>
      <c r="J169" s="19"/>
      <c r="K169" s="19"/>
      <c r="L169" s="19"/>
      <c r="M169" s="19"/>
      <c r="N169" s="19"/>
      <c r="O169" s="19"/>
      <c r="P169" s="19"/>
      <c r="Q169" s="19"/>
      <c r="R169" s="19">
        <v>25</v>
      </c>
      <c r="S169" s="19"/>
      <c r="T169" s="25"/>
      <c r="U169" s="25"/>
      <c r="V169" s="19">
        <v>25</v>
      </c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94"/>
      <c r="AZ169" s="19"/>
      <c r="BA169" s="19"/>
      <c r="BB169" s="64">
        <f t="shared" si="12"/>
        <v>2</v>
      </c>
      <c r="BC169" s="106">
        <f t="shared" si="13"/>
        <v>0</v>
      </c>
      <c r="BD169" s="6"/>
      <c r="BE169" s="21">
        <f t="shared" si="14"/>
        <v>0</v>
      </c>
      <c r="BF169" s="6"/>
      <c r="BG169" s="30"/>
      <c r="BH169" s="30"/>
      <c r="BI169" s="30"/>
      <c r="BJ169" s="137"/>
    </row>
    <row r="170" spans="1:62" s="5" customFormat="1" ht="12.75" customHeight="1" x14ac:dyDescent="0.2">
      <c r="A170" s="32">
        <v>949</v>
      </c>
      <c r="B170" s="53" t="s">
        <v>77</v>
      </c>
      <c r="C170" s="66">
        <v>35</v>
      </c>
      <c r="D170" s="100" t="s">
        <v>295</v>
      </c>
      <c r="E170" s="100" t="s">
        <v>12</v>
      </c>
      <c r="F170" s="53" t="s">
        <v>5</v>
      </c>
      <c r="G170" s="92">
        <f t="shared" si="10"/>
        <v>166</v>
      </c>
      <c r="H170" s="93">
        <f t="shared" si="11"/>
        <v>50</v>
      </c>
      <c r="I170" s="10"/>
      <c r="J170" s="19"/>
      <c r="K170" s="19"/>
      <c r="L170" s="19">
        <v>15</v>
      </c>
      <c r="M170" s="19">
        <v>10</v>
      </c>
      <c r="N170" s="19">
        <v>10</v>
      </c>
      <c r="O170" s="19">
        <v>15</v>
      </c>
      <c r="P170" s="19"/>
      <c r="Q170" s="19"/>
      <c r="R170" s="19"/>
      <c r="S170" s="19"/>
      <c r="T170" s="25"/>
      <c r="U170" s="25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94"/>
      <c r="AZ170" s="19"/>
      <c r="BA170" s="19"/>
      <c r="BB170" s="64">
        <f t="shared" si="12"/>
        <v>4</v>
      </c>
      <c r="BC170" s="106">
        <f t="shared" si="13"/>
        <v>0</v>
      </c>
      <c r="BD170" s="6"/>
      <c r="BE170" s="21">
        <f t="shared" si="14"/>
        <v>0</v>
      </c>
      <c r="BF170" s="6"/>
      <c r="BG170" s="29"/>
      <c r="BH170" s="29"/>
      <c r="BI170" s="29"/>
      <c r="BJ170" s="137"/>
    </row>
    <row r="171" spans="1:62" s="5" customFormat="1" ht="12.75" customHeight="1" x14ac:dyDescent="0.2">
      <c r="A171" s="32">
        <v>1441</v>
      </c>
      <c r="B171" s="53" t="s">
        <v>81</v>
      </c>
      <c r="C171" s="66">
        <v>35</v>
      </c>
      <c r="D171" s="100" t="s">
        <v>218</v>
      </c>
      <c r="E171" s="100" t="s">
        <v>25</v>
      </c>
      <c r="F171" s="53" t="s">
        <v>5</v>
      </c>
      <c r="G171" s="92">
        <f t="shared" si="10"/>
        <v>167</v>
      </c>
      <c r="H171" s="93">
        <f t="shared" si="11"/>
        <v>50</v>
      </c>
      <c r="I171" s="9"/>
      <c r="J171" s="19"/>
      <c r="K171" s="19"/>
      <c r="L171" s="19"/>
      <c r="M171" s="19"/>
      <c r="N171" s="19"/>
      <c r="O171" s="19"/>
      <c r="P171" s="19"/>
      <c r="Q171" s="19"/>
      <c r="R171" s="19">
        <v>15</v>
      </c>
      <c r="S171" s="19">
        <v>10</v>
      </c>
      <c r="T171" s="25"/>
      <c r="U171" s="25">
        <v>25</v>
      </c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94"/>
      <c r="AZ171" s="19"/>
      <c r="BA171" s="19"/>
      <c r="BB171" s="64">
        <f t="shared" si="12"/>
        <v>3</v>
      </c>
      <c r="BC171" s="106">
        <f t="shared" si="13"/>
        <v>0</v>
      </c>
      <c r="BD171" s="6"/>
      <c r="BE171" s="21">
        <f t="shared" si="14"/>
        <v>0</v>
      </c>
      <c r="BF171" s="6"/>
      <c r="BG171" s="31"/>
      <c r="BH171" s="31"/>
      <c r="BI171" s="31"/>
      <c r="BJ171" s="137"/>
    </row>
    <row r="172" spans="1:62" s="5" customFormat="1" ht="12.75" customHeight="1" x14ac:dyDescent="0.2">
      <c r="A172" s="32">
        <v>5225</v>
      </c>
      <c r="B172" s="53" t="s">
        <v>210</v>
      </c>
      <c r="C172" s="66">
        <v>22</v>
      </c>
      <c r="D172" s="100" t="s">
        <v>344</v>
      </c>
      <c r="E172" s="100" t="s">
        <v>345</v>
      </c>
      <c r="F172" s="53" t="s">
        <v>9</v>
      </c>
      <c r="G172" s="92">
        <f t="shared" si="10"/>
        <v>168</v>
      </c>
      <c r="H172" s="93">
        <f t="shared" si="11"/>
        <v>50</v>
      </c>
      <c r="I172" s="9"/>
      <c r="J172" s="19">
        <v>20</v>
      </c>
      <c r="K172" s="19">
        <v>10</v>
      </c>
      <c r="L172" s="19">
        <v>10</v>
      </c>
      <c r="M172" s="19">
        <v>10</v>
      </c>
      <c r="N172" s="19"/>
      <c r="O172" s="19"/>
      <c r="P172" s="19"/>
      <c r="Q172" s="19"/>
      <c r="R172" s="19"/>
      <c r="S172" s="19"/>
      <c r="T172" s="25"/>
      <c r="U172" s="25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94"/>
      <c r="AZ172" s="19"/>
      <c r="BA172" s="19"/>
      <c r="BB172" s="64">
        <f t="shared" si="12"/>
        <v>4</v>
      </c>
      <c r="BC172" s="106">
        <f t="shared" si="13"/>
        <v>0</v>
      </c>
      <c r="BD172" s="6"/>
      <c r="BE172" s="21">
        <f t="shared" si="14"/>
        <v>0</v>
      </c>
      <c r="BF172" s="6"/>
      <c r="BG172" s="29"/>
      <c r="BH172" s="29"/>
      <c r="BI172" s="29"/>
      <c r="BJ172" s="137"/>
    </row>
    <row r="173" spans="1:62" s="5" customFormat="1" ht="12.75" customHeight="1" x14ac:dyDescent="0.2">
      <c r="A173" s="32">
        <v>5226</v>
      </c>
      <c r="B173" s="53" t="s">
        <v>210</v>
      </c>
      <c r="C173" s="66">
        <v>22</v>
      </c>
      <c r="D173" s="100" t="s">
        <v>346</v>
      </c>
      <c r="E173" s="100" t="s">
        <v>134</v>
      </c>
      <c r="F173" s="53" t="s">
        <v>5</v>
      </c>
      <c r="G173" s="92">
        <f t="shared" si="10"/>
        <v>169</v>
      </c>
      <c r="H173" s="93">
        <f t="shared" si="11"/>
        <v>50</v>
      </c>
      <c r="I173" s="9"/>
      <c r="J173" s="19">
        <v>20</v>
      </c>
      <c r="K173" s="19">
        <v>20</v>
      </c>
      <c r="L173" s="19"/>
      <c r="M173" s="19">
        <v>10</v>
      </c>
      <c r="N173" s="19"/>
      <c r="O173" s="19"/>
      <c r="P173" s="19"/>
      <c r="Q173" s="19"/>
      <c r="R173" s="19"/>
      <c r="S173" s="19"/>
      <c r="T173" s="25"/>
      <c r="U173" s="25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94"/>
      <c r="AZ173" s="19"/>
      <c r="BA173" s="19"/>
      <c r="BB173" s="64">
        <f t="shared" si="12"/>
        <v>3</v>
      </c>
      <c r="BC173" s="106">
        <f t="shared" si="13"/>
        <v>0</v>
      </c>
      <c r="BD173" s="6"/>
      <c r="BE173" s="21">
        <f t="shared" si="14"/>
        <v>0</v>
      </c>
      <c r="BF173" s="6"/>
      <c r="BG173" s="30"/>
      <c r="BH173" s="30"/>
      <c r="BI173" s="30"/>
      <c r="BJ173" s="137"/>
    </row>
    <row r="174" spans="1:62" s="5" customFormat="1" ht="12.75" customHeight="1" x14ac:dyDescent="0.2">
      <c r="A174" s="32">
        <v>5424</v>
      </c>
      <c r="B174" s="53" t="s">
        <v>224</v>
      </c>
      <c r="C174" s="66">
        <v>35</v>
      </c>
      <c r="D174" s="100" t="s">
        <v>198</v>
      </c>
      <c r="E174" s="100" t="s">
        <v>311</v>
      </c>
      <c r="F174" s="53" t="s">
        <v>9</v>
      </c>
      <c r="G174" s="92">
        <f t="shared" si="10"/>
        <v>170</v>
      </c>
      <c r="H174" s="93">
        <f t="shared" si="11"/>
        <v>50</v>
      </c>
      <c r="I174" s="9"/>
      <c r="J174" s="19"/>
      <c r="K174" s="19"/>
      <c r="L174" s="19">
        <v>5</v>
      </c>
      <c r="M174" s="19">
        <v>10</v>
      </c>
      <c r="N174" s="19">
        <v>15</v>
      </c>
      <c r="O174" s="19">
        <v>10</v>
      </c>
      <c r="P174" s="19"/>
      <c r="Q174" s="19"/>
      <c r="R174" s="19"/>
      <c r="S174" s="19"/>
      <c r="T174" s="25"/>
      <c r="U174" s="25">
        <v>10</v>
      </c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94"/>
      <c r="AZ174" s="19"/>
      <c r="BA174" s="19"/>
      <c r="BB174" s="64">
        <f t="shared" si="12"/>
        <v>5</v>
      </c>
      <c r="BC174" s="106">
        <f t="shared" si="13"/>
        <v>0</v>
      </c>
      <c r="BD174" s="6"/>
      <c r="BE174" s="21">
        <f t="shared" si="14"/>
        <v>1</v>
      </c>
      <c r="BF174" s="6"/>
      <c r="BG174" s="29"/>
      <c r="BH174" s="29"/>
      <c r="BI174" s="29"/>
      <c r="BJ174" s="137"/>
    </row>
    <row r="175" spans="1:62" s="5" customFormat="1" ht="12.75" customHeight="1" x14ac:dyDescent="0.2">
      <c r="A175" s="32">
        <v>953</v>
      </c>
      <c r="B175" s="53" t="s">
        <v>77</v>
      </c>
      <c r="C175" s="66">
        <v>35</v>
      </c>
      <c r="D175" s="100" t="s">
        <v>326</v>
      </c>
      <c r="E175" s="100" t="s">
        <v>23</v>
      </c>
      <c r="F175" s="53" t="s">
        <v>5</v>
      </c>
      <c r="G175" s="92">
        <f t="shared" si="10"/>
        <v>171</v>
      </c>
      <c r="H175" s="93">
        <f t="shared" si="11"/>
        <v>45</v>
      </c>
      <c r="I175" s="10"/>
      <c r="J175" s="19"/>
      <c r="K175" s="19"/>
      <c r="L175" s="19"/>
      <c r="M175" s="19"/>
      <c r="N175" s="19"/>
      <c r="O175" s="19"/>
      <c r="P175" s="19"/>
      <c r="Q175" s="19"/>
      <c r="R175" s="19">
        <v>15</v>
      </c>
      <c r="S175" s="19">
        <v>30</v>
      </c>
      <c r="T175" s="25"/>
      <c r="U175" s="25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94"/>
      <c r="AZ175" s="19"/>
      <c r="BA175" s="19"/>
      <c r="BB175" s="64">
        <f t="shared" si="12"/>
        <v>2</v>
      </c>
      <c r="BC175" s="106">
        <f t="shared" si="13"/>
        <v>0</v>
      </c>
      <c r="BD175" s="6"/>
      <c r="BE175" s="21">
        <f t="shared" si="14"/>
        <v>0</v>
      </c>
      <c r="BF175" s="6"/>
      <c r="BG175" s="29"/>
      <c r="BH175" s="29"/>
      <c r="BI175" s="29"/>
      <c r="BJ175" s="137"/>
    </row>
    <row r="176" spans="1:62" s="5" customFormat="1" ht="12.75" customHeight="1" x14ac:dyDescent="0.2">
      <c r="A176" s="32">
        <v>1402</v>
      </c>
      <c r="B176" s="53" t="s">
        <v>81</v>
      </c>
      <c r="C176" s="66">
        <v>35</v>
      </c>
      <c r="D176" s="100" t="s">
        <v>41</v>
      </c>
      <c r="E176" s="100" t="s">
        <v>42</v>
      </c>
      <c r="F176" s="53" t="s">
        <v>5</v>
      </c>
      <c r="G176" s="92">
        <f t="shared" si="10"/>
        <v>172</v>
      </c>
      <c r="H176" s="93">
        <f t="shared" si="11"/>
        <v>45</v>
      </c>
      <c r="I176" s="51"/>
      <c r="J176" s="19"/>
      <c r="K176" s="19"/>
      <c r="L176" s="19"/>
      <c r="M176" s="19"/>
      <c r="N176" s="19"/>
      <c r="O176" s="19">
        <v>20</v>
      </c>
      <c r="P176" s="19"/>
      <c r="Q176" s="19"/>
      <c r="R176" s="19"/>
      <c r="S176" s="19">
        <v>25</v>
      </c>
      <c r="T176" s="25"/>
      <c r="U176" s="25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94"/>
      <c r="AZ176" s="19"/>
      <c r="BA176" s="19"/>
      <c r="BB176" s="64">
        <f t="shared" si="12"/>
        <v>2</v>
      </c>
      <c r="BC176" s="106">
        <f t="shared" si="13"/>
        <v>0</v>
      </c>
      <c r="BD176" s="21">
        <f>SUM(BC176:BC186)</f>
        <v>0</v>
      </c>
      <c r="BE176" s="21">
        <f t="shared" si="14"/>
        <v>0</v>
      </c>
      <c r="BF176" s="21">
        <v>11</v>
      </c>
      <c r="BG176" s="18"/>
      <c r="BH176" s="18"/>
      <c r="BI176" s="18"/>
      <c r="BJ176" s="137">
        <f>AVERAGE(BD176/BF176)</f>
        <v>0</v>
      </c>
    </row>
    <row r="177" spans="1:62" s="5" customFormat="1" ht="12.75" customHeight="1" x14ac:dyDescent="0.2">
      <c r="A177" s="32">
        <v>1442</v>
      </c>
      <c r="B177" s="53" t="s">
        <v>81</v>
      </c>
      <c r="C177" s="66">
        <v>35</v>
      </c>
      <c r="D177" s="100" t="s">
        <v>219</v>
      </c>
      <c r="E177" s="100" t="s">
        <v>63</v>
      </c>
      <c r="F177" s="53" t="s">
        <v>5</v>
      </c>
      <c r="G177" s="92">
        <f t="shared" si="10"/>
        <v>173</v>
      </c>
      <c r="H177" s="93">
        <f t="shared" si="11"/>
        <v>45</v>
      </c>
      <c r="I177" s="9"/>
      <c r="J177" s="19">
        <v>10</v>
      </c>
      <c r="K177" s="19">
        <v>5</v>
      </c>
      <c r="L177" s="19">
        <v>5</v>
      </c>
      <c r="M177" s="19">
        <v>10</v>
      </c>
      <c r="N177" s="19"/>
      <c r="O177" s="19"/>
      <c r="P177" s="19"/>
      <c r="Q177" s="19"/>
      <c r="R177" s="19">
        <v>5</v>
      </c>
      <c r="S177" s="19">
        <v>10</v>
      </c>
      <c r="T177" s="25"/>
      <c r="U177" s="25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94"/>
      <c r="AZ177" s="19"/>
      <c r="BA177" s="19"/>
      <c r="BB177" s="64">
        <f t="shared" si="12"/>
        <v>6</v>
      </c>
      <c r="BC177" s="106">
        <f t="shared" si="13"/>
        <v>0</v>
      </c>
      <c r="BD177" s="6"/>
      <c r="BE177" s="21">
        <f t="shared" si="14"/>
        <v>1</v>
      </c>
      <c r="BF177" s="6"/>
      <c r="BG177" s="29"/>
      <c r="BH177" s="29"/>
      <c r="BI177" s="29"/>
      <c r="BJ177" s="137"/>
    </row>
    <row r="178" spans="1:62" s="5" customFormat="1" ht="12.75" customHeight="1" x14ac:dyDescent="0.2">
      <c r="A178" s="32">
        <v>2827</v>
      </c>
      <c r="B178" s="53" t="s">
        <v>86</v>
      </c>
      <c r="C178" s="66">
        <v>35</v>
      </c>
      <c r="D178" s="100" t="s">
        <v>331</v>
      </c>
      <c r="E178" s="100" t="s">
        <v>332</v>
      </c>
      <c r="F178" s="53" t="s">
        <v>5</v>
      </c>
      <c r="G178" s="92">
        <f t="shared" si="10"/>
        <v>174</v>
      </c>
      <c r="H178" s="93">
        <f t="shared" si="11"/>
        <v>45</v>
      </c>
      <c r="I178" s="9"/>
      <c r="J178" s="19"/>
      <c r="K178" s="19"/>
      <c r="L178" s="19"/>
      <c r="M178" s="19"/>
      <c r="N178" s="19"/>
      <c r="O178" s="19"/>
      <c r="P178" s="19"/>
      <c r="Q178" s="19">
        <v>10</v>
      </c>
      <c r="R178" s="19"/>
      <c r="S178" s="19"/>
      <c r="T178" s="25">
        <v>10</v>
      </c>
      <c r="U178" s="25">
        <v>25</v>
      </c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94"/>
      <c r="AZ178" s="19"/>
      <c r="BA178" s="19"/>
      <c r="BB178" s="64">
        <f t="shared" si="12"/>
        <v>3</v>
      </c>
      <c r="BC178" s="106">
        <f t="shared" si="13"/>
        <v>0</v>
      </c>
      <c r="BD178" s="6"/>
      <c r="BE178" s="21">
        <f t="shared" si="14"/>
        <v>0</v>
      </c>
      <c r="BF178" s="6"/>
      <c r="BG178" s="29"/>
      <c r="BH178" s="29"/>
      <c r="BI178" s="18"/>
      <c r="BJ178" s="137"/>
    </row>
    <row r="179" spans="1:62" s="5" customFormat="1" ht="12.75" customHeight="1" x14ac:dyDescent="0.2">
      <c r="A179" s="32">
        <v>3423</v>
      </c>
      <c r="B179" s="53" t="s">
        <v>117</v>
      </c>
      <c r="C179" s="66">
        <v>35</v>
      </c>
      <c r="D179" s="100" t="s">
        <v>338</v>
      </c>
      <c r="E179" s="100" t="s">
        <v>6</v>
      </c>
      <c r="F179" s="53" t="s">
        <v>5</v>
      </c>
      <c r="G179" s="92">
        <f t="shared" si="10"/>
        <v>175</v>
      </c>
      <c r="H179" s="93">
        <f t="shared" si="11"/>
        <v>45</v>
      </c>
      <c r="I179" s="9"/>
      <c r="J179" s="19"/>
      <c r="K179" s="19"/>
      <c r="L179" s="19"/>
      <c r="M179" s="19"/>
      <c r="N179" s="19"/>
      <c r="O179" s="19"/>
      <c r="P179" s="19"/>
      <c r="Q179" s="19"/>
      <c r="R179" s="19">
        <v>20</v>
      </c>
      <c r="S179" s="19">
        <v>25</v>
      </c>
      <c r="T179" s="25"/>
      <c r="U179" s="25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94"/>
      <c r="AZ179" s="19"/>
      <c r="BA179" s="19"/>
      <c r="BB179" s="64">
        <f t="shared" si="12"/>
        <v>2</v>
      </c>
      <c r="BC179" s="106">
        <f t="shared" si="13"/>
        <v>0</v>
      </c>
      <c r="BD179" s="6"/>
      <c r="BE179" s="21">
        <f t="shared" si="14"/>
        <v>0</v>
      </c>
      <c r="BF179" s="6"/>
      <c r="BG179" s="18"/>
      <c r="BH179" s="18"/>
      <c r="BI179" s="18"/>
      <c r="BJ179" s="137"/>
    </row>
    <row r="180" spans="1:62" s="5" customFormat="1" ht="12.75" customHeight="1" x14ac:dyDescent="0.2">
      <c r="A180" s="32">
        <v>3542</v>
      </c>
      <c r="B180" s="53" t="s">
        <v>279</v>
      </c>
      <c r="C180" s="66">
        <v>35</v>
      </c>
      <c r="D180" s="100" t="s">
        <v>115</v>
      </c>
      <c r="E180" s="100" t="s">
        <v>372</v>
      </c>
      <c r="F180" s="53" t="s">
        <v>5</v>
      </c>
      <c r="G180" s="92">
        <f t="shared" si="10"/>
        <v>176</v>
      </c>
      <c r="H180" s="93">
        <f t="shared" si="11"/>
        <v>40</v>
      </c>
      <c r="I180" s="9"/>
      <c r="J180" s="19">
        <v>10</v>
      </c>
      <c r="K180" s="19">
        <v>15</v>
      </c>
      <c r="L180" s="19"/>
      <c r="M180" s="19"/>
      <c r="N180" s="19"/>
      <c r="O180" s="19"/>
      <c r="P180" s="19">
        <v>5</v>
      </c>
      <c r="Q180" s="19">
        <v>10</v>
      </c>
      <c r="R180" s="19"/>
      <c r="S180" s="19"/>
      <c r="T180" s="25"/>
      <c r="U180" s="25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94"/>
      <c r="AZ180" s="19"/>
      <c r="BA180" s="19"/>
      <c r="BB180" s="64">
        <f t="shared" si="12"/>
        <v>4</v>
      </c>
      <c r="BC180" s="106">
        <f t="shared" si="13"/>
        <v>0</v>
      </c>
      <c r="BD180" s="6"/>
      <c r="BE180" s="21">
        <f t="shared" si="14"/>
        <v>0</v>
      </c>
      <c r="BF180" s="6"/>
      <c r="BG180" s="29"/>
      <c r="BH180" s="29"/>
      <c r="BI180" s="29"/>
      <c r="BJ180" s="137"/>
    </row>
    <row r="181" spans="1:62" ht="12.75" customHeight="1" x14ac:dyDescent="0.2">
      <c r="A181" s="32">
        <v>3543</v>
      </c>
      <c r="B181" s="53" t="s">
        <v>279</v>
      </c>
      <c r="C181" s="66">
        <v>35</v>
      </c>
      <c r="D181" s="100" t="s">
        <v>115</v>
      </c>
      <c r="E181" s="100" t="s">
        <v>63</v>
      </c>
      <c r="F181" s="53" t="s">
        <v>5</v>
      </c>
      <c r="G181" s="92">
        <f t="shared" si="10"/>
        <v>177</v>
      </c>
      <c r="H181" s="93">
        <f t="shared" si="11"/>
        <v>40</v>
      </c>
      <c r="I181" s="9"/>
      <c r="J181" s="19">
        <v>10</v>
      </c>
      <c r="K181" s="19">
        <v>15</v>
      </c>
      <c r="L181" s="19"/>
      <c r="M181" s="19"/>
      <c r="N181" s="19"/>
      <c r="O181" s="19"/>
      <c r="P181" s="19">
        <v>5</v>
      </c>
      <c r="Q181" s="19">
        <v>10</v>
      </c>
      <c r="R181" s="19"/>
      <c r="S181" s="19"/>
      <c r="T181" s="25"/>
      <c r="U181" s="25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94"/>
      <c r="AZ181" s="19"/>
      <c r="BA181" s="19"/>
      <c r="BB181" s="64">
        <f t="shared" si="12"/>
        <v>4</v>
      </c>
      <c r="BC181" s="106">
        <f t="shared" si="13"/>
        <v>0</v>
      </c>
      <c r="BD181" s="6"/>
      <c r="BE181" s="21">
        <f t="shared" si="14"/>
        <v>0</v>
      </c>
      <c r="BF181" s="6"/>
      <c r="BG181" s="29"/>
      <c r="BH181" s="29"/>
      <c r="BI181" s="29"/>
      <c r="BJ181" s="137"/>
    </row>
    <row r="182" spans="1:62" ht="12.75" customHeight="1" x14ac:dyDescent="0.2">
      <c r="A182" s="32">
        <v>950</v>
      </c>
      <c r="B182" s="53" t="s">
        <v>77</v>
      </c>
      <c r="C182" s="66">
        <v>35</v>
      </c>
      <c r="D182" s="100" t="s">
        <v>323</v>
      </c>
      <c r="E182" s="100" t="s">
        <v>43</v>
      </c>
      <c r="F182" s="53" t="s">
        <v>5</v>
      </c>
      <c r="G182" s="92">
        <f t="shared" si="10"/>
        <v>178</v>
      </c>
      <c r="H182" s="93">
        <f t="shared" si="11"/>
        <v>35</v>
      </c>
      <c r="I182" s="10"/>
      <c r="J182" s="19"/>
      <c r="K182" s="19"/>
      <c r="L182" s="19"/>
      <c r="M182" s="19"/>
      <c r="N182" s="19">
        <v>10</v>
      </c>
      <c r="O182" s="19">
        <v>15</v>
      </c>
      <c r="P182" s="19"/>
      <c r="Q182" s="19"/>
      <c r="R182" s="19"/>
      <c r="S182" s="19">
        <v>10</v>
      </c>
      <c r="T182" s="25"/>
      <c r="U182" s="25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94"/>
      <c r="AZ182" s="19"/>
      <c r="BA182" s="19"/>
      <c r="BB182" s="64">
        <f t="shared" si="12"/>
        <v>3</v>
      </c>
      <c r="BC182" s="106">
        <f t="shared" si="13"/>
        <v>0</v>
      </c>
      <c r="BD182" s="6"/>
      <c r="BE182" s="21">
        <f t="shared" si="14"/>
        <v>0</v>
      </c>
      <c r="BF182" s="6"/>
      <c r="BG182" s="30"/>
      <c r="BH182" s="30"/>
      <c r="BI182" s="30"/>
      <c r="BJ182" s="137"/>
    </row>
    <row r="183" spans="1:62" s="5" customFormat="1" ht="12.75" customHeight="1" x14ac:dyDescent="0.2">
      <c r="A183" s="32">
        <v>2312</v>
      </c>
      <c r="B183" s="53" t="s">
        <v>83</v>
      </c>
      <c r="C183" s="66">
        <v>35</v>
      </c>
      <c r="D183" s="100" t="s">
        <v>58</v>
      </c>
      <c r="E183" s="100" t="s">
        <v>24</v>
      </c>
      <c r="F183" s="53" t="s">
        <v>5</v>
      </c>
      <c r="G183" s="92">
        <f t="shared" si="10"/>
        <v>179</v>
      </c>
      <c r="H183" s="93">
        <f t="shared" si="11"/>
        <v>35</v>
      </c>
      <c r="I183" s="51"/>
      <c r="J183" s="19">
        <v>10</v>
      </c>
      <c r="K183" s="19">
        <v>25</v>
      </c>
      <c r="L183" s="19"/>
      <c r="M183" s="19"/>
      <c r="N183" s="19"/>
      <c r="O183" s="19"/>
      <c r="P183" s="19"/>
      <c r="Q183" s="19"/>
      <c r="R183" s="19"/>
      <c r="S183" s="19"/>
      <c r="T183" s="25"/>
      <c r="U183" s="25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94"/>
      <c r="AZ183" s="19"/>
      <c r="BA183" s="19"/>
      <c r="BB183" s="64">
        <f t="shared" si="12"/>
        <v>2</v>
      </c>
      <c r="BC183" s="106">
        <f t="shared" si="13"/>
        <v>0</v>
      </c>
      <c r="BD183" s="6"/>
      <c r="BE183" s="21">
        <f t="shared" si="14"/>
        <v>0</v>
      </c>
      <c r="BF183" s="6"/>
      <c r="BG183" s="29"/>
      <c r="BH183" s="29"/>
      <c r="BI183" s="29"/>
      <c r="BJ183" s="137"/>
    </row>
    <row r="184" spans="1:62" s="5" customFormat="1" ht="12.75" customHeight="1" x14ac:dyDescent="0.2">
      <c r="A184" s="32">
        <v>2816</v>
      </c>
      <c r="B184" s="53" t="s">
        <v>86</v>
      </c>
      <c r="C184" s="66">
        <v>35</v>
      </c>
      <c r="D184" s="100" t="s">
        <v>55</v>
      </c>
      <c r="E184" s="100" t="s">
        <v>25</v>
      </c>
      <c r="F184" s="53" t="s">
        <v>5</v>
      </c>
      <c r="G184" s="92">
        <f t="shared" si="10"/>
        <v>180</v>
      </c>
      <c r="H184" s="93">
        <f t="shared" si="11"/>
        <v>35</v>
      </c>
      <c r="I184" s="51"/>
      <c r="J184" s="19"/>
      <c r="K184" s="19"/>
      <c r="L184" s="19">
        <v>15</v>
      </c>
      <c r="M184" s="19">
        <v>10</v>
      </c>
      <c r="N184" s="19"/>
      <c r="O184" s="19"/>
      <c r="P184" s="19"/>
      <c r="Q184" s="19"/>
      <c r="R184" s="19"/>
      <c r="S184" s="19"/>
      <c r="T184" s="25"/>
      <c r="U184" s="25"/>
      <c r="V184" s="19">
        <v>10</v>
      </c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94"/>
      <c r="AZ184" s="19"/>
      <c r="BA184" s="19"/>
      <c r="BB184" s="64">
        <f t="shared" si="12"/>
        <v>3</v>
      </c>
      <c r="BC184" s="106">
        <f t="shared" si="13"/>
        <v>0</v>
      </c>
      <c r="BD184" s="6"/>
      <c r="BE184" s="21">
        <f t="shared" si="14"/>
        <v>0</v>
      </c>
      <c r="BF184" s="6"/>
      <c r="BG184" s="29"/>
      <c r="BH184" s="29"/>
      <c r="BI184" s="29"/>
      <c r="BJ184" s="137"/>
    </row>
    <row r="185" spans="1:62" s="5" customFormat="1" ht="12.75" customHeight="1" x14ac:dyDescent="0.2">
      <c r="A185" s="32">
        <v>4813</v>
      </c>
      <c r="B185" s="53" t="s">
        <v>155</v>
      </c>
      <c r="C185" s="66">
        <v>35</v>
      </c>
      <c r="D185" s="25" t="s">
        <v>147</v>
      </c>
      <c r="E185" s="25" t="s">
        <v>63</v>
      </c>
      <c r="F185" s="53" t="s">
        <v>5</v>
      </c>
      <c r="G185" s="92">
        <f t="shared" si="10"/>
        <v>181</v>
      </c>
      <c r="H185" s="93">
        <f t="shared" si="11"/>
        <v>35</v>
      </c>
      <c r="I185" s="9"/>
      <c r="J185" s="19"/>
      <c r="K185" s="19"/>
      <c r="L185" s="19"/>
      <c r="M185" s="19"/>
      <c r="N185" s="19"/>
      <c r="O185" s="19">
        <v>35</v>
      </c>
      <c r="P185" s="19"/>
      <c r="Q185" s="19"/>
      <c r="R185" s="19"/>
      <c r="S185" s="19"/>
      <c r="T185" s="25"/>
      <c r="U185" s="25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94"/>
      <c r="AZ185" s="19"/>
      <c r="BA185" s="19"/>
      <c r="BB185" s="64">
        <f t="shared" si="12"/>
        <v>1</v>
      </c>
      <c r="BC185" s="106">
        <f t="shared" si="13"/>
        <v>0</v>
      </c>
      <c r="BD185" s="6"/>
      <c r="BE185" s="21">
        <f t="shared" si="14"/>
        <v>0</v>
      </c>
      <c r="BF185" s="6"/>
      <c r="BG185" s="30"/>
      <c r="BH185" s="30"/>
      <c r="BI185" s="30"/>
      <c r="BJ185" s="137"/>
    </row>
    <row r="186" spans="1:62" s="5" customFormat="1" ht="12.75" customHeight="1" x14ac:dyDescent="0.2">
      <c r="A186" s="32">
        <v>4830</v>
      </c>
      <c r="B186" s="53" t="s">
        <v>155</v>
      </c>
      <c r="C186" s="66">
        <v>35</v>
      </c>
      <c r="D186" s="100" t="s">
        <v>339</v>
      </c>
      <c r="E186" s="100" t="s">
        <v>97</v>
      </c>
      <c r="F186" s="53" t="s">
        <v>5</v>
      </c>
      <c r="G186" s="92">
        <f t="shared" si="10"/>
        <v>182</v>
      </c>
      <c r="H186" s="93">
        <f t="shared" si="11"/>
        <v>35</v>
      </c>
      <c r="I186" s="9"/>
      <c r="J186" s="19"/>
      <c r="K186" s="19"/>
      <c r="L186" s="19"/>
      <c r="M186" s="19">
        <v>10</v>
      </c>
      <c r="N186" s="19"/>
      <c r="O186" s="19"/>
      <c r="P186" s="19"/>
      <c r="Q186" s="19"/>
      <c r="R186" s="19"/>
      <c r="S186" s="19">
        <v>10</v>
      </c>
      <c r="T186" s="25"/>
      <c r="U186" s="25"/>
      <c r="V186" s="19"/>
      <c r="W186" s="19">
        <v>15</v>
      </c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94"/>
      <c r="AZ186" s="19"/>
      <c r="BA186" s="19"/>
      <c r="BB186" s="64">
        <f t="shared" si="12"/>
        <v>3</v>
      </c>
      <c r="BC186" s="106">
        <f t="shared" si="13"/>
        <v>0</v>
      </c>
      <c r="BD186" s="6"/>
      <c r="BE186" s="21">
        <f t="shared" si="14"/>
        <v>0</v>
      </c>
      <c r="BF186" s="6"/>
      <c r="BG186" s="30"/>
      <c r="BH186" s="30"/>
      <c r="BI186" s="30"/>
      <c r="BJ186" s="137"/>
    </row>
    <row r="187" spans="1:62" s="5" customFormat="1" ht="12.75" customHeight="1" x14ac:dyDescent="0.2">
      <c r="A187" s="32">
        <v>5016</v>
      </c>
      <c r="B187" s="53" t="s">
        <v>190</v>
      </c>
      <c r="C187" s="66">
        <v>35</v>
      </c>
      <c r="D187" s="100" t="s">
        <v>57</v>
      </c>
      <c r="E187" s="100" t="s">
        <v>15</v>
      </c>
      <c r="F187" s="53" t="s">
        <v>5</v>
      </c>
      <c r="G187" s="92">
        <f t="shared" si="10"/>
        <v>183</v>
      </c>
      <c r="H187" s="93">
        <f t="shared" si="11"/>
        <v>35</v>
      </c>
      <c r="I187" s="9"/>
      <c r="J187" s="19"/>
      <c r="K187" s="19"/>
      <c r="L187" s="19"/>
      <c r="M187" s="19">
        <v>15</v>
      </c>
      <c r="N187" s="19"/>
      <c r="O187" s="19"/>
      <c r="P187" s="19"/>
      <c r="Q187" s="19"/>
      <c r="R187" s="19"/>
      <c r="S187" s="19">
        <v>20</v>
      </c>
      <c r="T187" s="25"/>
      <c r="U187" s="25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94"/>
      <c r="AZ187" s="19"/>
      <c r="BA187" s="19"/>
      <c r="BB187" s="64">
        <f t="shared" si="12"/>
        <v>2</v>
      </c>
      <c r="BC187" s="106">
        <f t="shared" si="13"/>
        <v>0</v>
      </c>
      <c r="BD187" s="6"/>
      <c r="BE187" s="21">
        <f t="shared" si="14"/>
        <v>0</v>
      </c>
      <c r="BF187" s="6"/>
      <c r="BG187" s="29"/>
      <c r="BH187" s="29"/>
      <c r="BI187" s="29"/>
      <c r="BJ187" s="137"/>
    </row>
    <row r="188" spans="1:62" s="5" customFormat="1" ht="12.75" customHeight="1" x14ac:dyDescent="0.2">
      <c r="A188" s="32">
        <v>5304</v>
      </c>
      <c r="B188" s="53" t="s">
        <v>238</v>
      </c>
      <c r="C188" s="66">
        <v>35</v>
      </c>
      <c r="D188" s="100" t="s">
        <v>162</v>
      </c>
      <c r="E188" s="100" t="s">
        <v>169</v>
      </c>
      <c r="F188" s="53" t="s">
        <v>5</v>
      </c>
      <c r="G188" s="92">
        <f t="shared" si="10"/>
        <v>184</v>
      </c>
      <c r="H188" s="93">
        <f t="shared" si="11"/>
        <v>35</v>
      </c>
      <c r="I188" s="9"/>
      <c r="J188" s="19"/>
      <c r="K188" s="19"/>
      <c r="L188" s="19"/>
      <c r="M188" s="19"/>
      <c r="N188" s="19"/>
      <c r="O188" s="19"/>
      <c r="P188" s="19"/>
      <c r="Q188" s="19"/>
      <c r="R188" s="19">
        <v>20</v>
      </c>
      <c r="S188" s="19"/>
      <c r="T188" s="25">
        <v>15</v>
      </c>
      <c r="U188" s="25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94"/>
      <c r="AZ188" s="19"/>
      <c r="BA188" s="19"/>
      <c r="BB188" s="64">
        <f t="shared" si="12"/>
        <v>2</v>
      </c>
      <c r="BC188" s="106">
        <f t="shared" si="13"/>
        <v>0</v>
      </c>
      <c r="BD188" s="6"/>
      <c r="BE188" s="21">
        <f t="shared" si="14"/>
        <v>0</v>
      </c>
      <c r="BF188" s="6"/>
      <c r="BG188" s="18"/>
      <c r="BH188" s="18"/>
      <c r="BI188" s="18"/>
      <c r="BJ188" s="137"/>
    </row>
    <row r="189" spans="1:62" s="5" customFormat="1" ht="12.75" customHeight="1" x14ac:dyDescent="0.2">
      <c r="A189" s="32">
        <v>5418</v>
      </c>
      <c r="B189" s="53" t="s">
        <v>224</v>
      </c>
      <c r="C189" s="66">
        <v>35</v>
      </c>
      <c r="D189" s="128" t="s">
        <v>157</v>
      </c>
      <c r="E189" s="128" t="s">
        <v>309</v>
      </c>
      <c r="F189" s="129" t="s">
        <v>102</v>
      </c>
      <c r="G189" s="92">
        <f t="shared" si="10"/>
        <v>185</v>
      </c>
      <c r="H189" s="93">
        <f t="shared" si="11"/>
        <v>35</v>
      </c>
      <c r="I189" s="10"/>
      <c r="J189" s="19">
        <v>5</v>
      </c>
      <c r="K189" s="19">
        <v>10</v>
      </c>
      <c r="L189" s="19"/>
      <c r="M189" s="19"/>
      <c r="N189" s="19"/>
      <c r="O189" s="19"/>
      <c r="P189" s="19"/>
      <c r="Q189" s="19"/>
      <c r="R189" s="19"/>
      <c r="S189" s="19"/>
      <c r="T189" s="25">
        <v>5</v>
      </c>
      <c r="U189" s="25"/>
      <c r="V189" s="19">
        <v>5</v>
      </c>
      <c r="W189" s="19">
        <v>10</v>
      </c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94"/>
      <c r="AZ189" s="19"/>
      <c r="BA189" s="19"/>
      <c r="BB189" s="64">
        <f t="shared" si="12"/>
        <v>5</v>
      </c>
      <c r="BC189" s="106">
        <f t="shared" si="13"/>
        <v>0</v>
      </c>
      <c r="BD189" s="6"/>
      <c r="BE189" s="21">
        <f t="shared" si="14"/>
        <v>1</v>
      </c>
      <c r="BF189" s="6"/>
      <c r="BG189" s="18"/>
      <c r="BH189" s="18"/>
      <c r="BI189" s="18"/>
      <c r="BJ189" s="137"/>
    </row>
    <row r="190" spans="1:62" s="5" customFormat="1" ht="12.75" customHeight="1" x14ac:dyDescent="0.2">
      <c r="A190" s="17">
        <v>156</v>
      </c>
      <c r="B190" s="54" t="s">
        <v>290</v>
      </c>
      <c r="C190" s="66">
        <v>35</v>
      </c>
      <c r="D190" s="99" t="s">
        <v>321</v>
      </c>
      <c r="E190" s="99" t="s">
        <v>63</v>
      </c>
      <c r="F190" s="54" t="s">
        <v>5</v>
      </c>
      <c r="G190" s="92">
        <f t="shared" si="10"/>
        <v>186</v>
      </c>
      <c r="H190" s="93">
        <f t="shared" si="11"/>
        <v>30</v>
      </c>
      <c r="I190" s="51"/>
      <c r="J190" s="19"/>
      <c r="K190" s="19"/>
      <c r="L190" s="19"/>
      <c r="M190" s="19"/>
      <c r="N190" s="19"/>
      <c r="O190" s="19"/>
      <c r="P190" s="19"/>
      <c r="Q190" s="19"/>
      <c r="R190" s="19">
        <v>10</v>
      </c>
      <c r="S190" s="19">
        <v>20</v>
      </c>
      <c r="T190" s="25"/>
      <c r="U190" s="25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94"/>
      <c r="AZ190" s="19"/>
      <c r="BA190" s="19"/>
      <c r="BB190" s="64">
        <f t="shared" si="12"/>
        <v>2</v>
      </c>
      <c r="BC190" s="106">
        <f t="shared" si="13"/>
        <v>0</v>
      </c>
      <c r="BD190" s="6"/>
      <c r="BE190" s="21">
        <f t="shared" si="14"/>
        <v>0</v>
      </c>
      <c r="BF190" s="6"/>
      <c r="BG190" s="30"/>
      <c r="BH190" s="30"/>
      <c r="BI190" s="30"/>
      <c r="BJ190" s="137"/>
    </row>
    <row r="191" spans="1:62" s="5" customFormat="1" ht="12.75" customHeight="1" x14ac:dyDescent="0.2">
      <c r="A191" s="32">
        <v>1452</v>
      </c>
      <c r="B191" s="53" t="s">
        <v>81</v>
      </c>
      <c r="C191" s="66">
        <v>35</v>
      </c>
      <c r="D191" s="100" t="s">
        <v>368</v>
      </c>
      <c r="E191" s="100" t="s">
        <v>370</v>
      </c>
      <c r="F191" s="53" t="s">
        <v>9</v>
      </c>
      <c r="G191" s="92">
        <f t="shared" si="10"/>
        <v>187</v>
      </c>
      <c r="H191" s="93">
        <f t="shared" si="11"/>
        <v>30</v>
      </c>
      <c r="I191" s="51"/>
      <c r="J191" s="19"/>
      <c r="K191" s="19"/>
      <c r="L191" s="19"/>
      <c r="M191" s="19"/>
      <c r="N191" s="19"/>
      <c r="O191" s="19"/>
      <c r="P191" s="19"/>
      <c r="Q191" s="19"/>
      <c r="R191" s="19">
        <v>10</v>
      </c>
      <c r="S191" s="19">
        <v>10</v>
      </c>
      <c r="T191" s="25"/>
      <c r="U191" s="25"/>
      <c r="V191" s="19"/>
      <c r="W191" s="19">
        <v>10</v>
      </c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94"/>
      <c r="AZ191" s="19"/>
      <c r="BA191" s="19"/>
      <c r="BB191" s="64">
        <f t="shared" si="12"/>
        <v>3</v>
      </c>
      <c r="BC191" s="106">
        <f t="shared" si="13"/>
        <v>0</v>
      </c>
      <c r="BD191" s="6"/>
      <c r="BE191" s="21">
        <f t="shared" si="14"/>
        <v>0</v>
      </c>
      <c r="BF191" s="6"/>
      <c r="BG191" s="29"/>
      <c r="BH191" s="29"/>
      <c r="BI191" s="29"/>
      <c r="BJ191" s="137"/>
    </row>
    <row r="192" spans="1:62" s="5" customFormat="1" ht="12.75" customHeight="1" x14ac:dyDescent="0.2">
      <c r="A192" s="32">
        <v>2201</v>
      </c>
      <c r="B192" s="53" t="s">
        <v>82</v>
      </c>
      <c r="C192" s="66">
        <v>35</v>
      </c>
      <c r="D192" s="100" t="s">
        <v>49</v>
      </c>
      <c r="E192" s="100" t="s">
        <v>50</v>
      </c>
      <c r="F192" s="53" t="s">
        <v>5</v>
      </c>
      <c r="G192" s="92">
        <f t="shared" si="10"/>
        <v>188</v>
      </c>
      <c r="H192" s="93">
        <f t="shared" si="11"/>
        <v>30</v>
      </c>
      <c r="I192" s="9"/>
      <c r="J192" s="19"/>
      <c r="K192" s="19"/>
      <c r="L192" s="19"/>
      <c r="M192" s="19"/>
      <c r="N192" s="19"/>
      <c r="O192" s="19"/>
      <c r="P192" s="19"/>
      <c r="Q192" s="19">
        <v>10</v>
      </c>
      <c r="R192" s="19"/>
      <c r="S192" s="19"/>
      <c r="T192" s="25">
        <v>10</v>
      </c>
      <c r="U192" s="25">
        <v>10</v>
      </c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94"/>
      <c r="AZ192" s="19"/>
      <c r="BA192" s="19"/>
      <c r="BB192" s="64">
        <f t="shared" si="12"/>
        <v>3</v>
      </c>
      <c r="BC192" s="106">
        <f t="shared" si="13"/>
        <v>0</v>
      </c>
      <c r="BD192" s="21">
        <f>SUM(BC192:BC197)</f>
        <v>0</v>
      </c>
      <c r="BE192" s="21">
        <f t="shared" si="14"/>
        <v>0</v>
      </c>
      <c r="BF192" s="21">
        <v>6</v>
      </c>
      <c r="BG192" s="18"/>
      <c r="BH192" s="18"/>
      <c r="BI192" s="18"/>
      <c r="BJ192" s="137">
        <f>AVERAGE(BD192/BF192)</f>
        <v>0</v>
      </c>
    </row>
    <row r="193" spans="1:62" s="5" customFormat="1" ht="12.75" customHeight="1" x14ac:dyDescent="0.2">
      <c r="A193" s="34">
        <v>4046</v>
      </c>
      <c r="B193" s="53" t="s">
        <v>106</v>
      </c>
      <c r="C193" s="66">
        <v>22</v>
      </c>
      <c r="D193" s="100" t="s">
        <v>57</v>
      </c>
      <c r="E193" s="100" t="s">
        <v>6</v>
      </c>
      <c r="F193" s="53" t="s">
        <v>5</v>
      </c>
      <c r="G193" s="92">
        <f t="shared" si="10"/>
        <v>189</v>
      </c>
      <c r="H193" s="93">
        <f t="shared" si="11"/>
        <v>30</v>
      </c>
      <c r="I193" s="9"/>
      <c r="J193" s="19">
        <v>10</v>
      </c>
      <c r="K193" s="19">
        <v>20</v>
      </c>
      <c r="L193" s="19"/>
      <c r="M193" s="19"/>
      <c r="N193" s="19"/>
      <c r="O193" s="19"/>
      <c r="P193" s="19"/>
      <c r="Q193" s="19"/>
      <c r="R193" s="19"/>
      <c r="S193" s="19"/>
      <c r="T193" s="25"/>
      <c r="U193" s="25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94"/>
      <c r="AZ193" s="19"/>
      <c r="BA193" s="19"/>
      <c r="BB193" s="64">
        <f t="shared" si="12"/>
        <v>2</v>
      </c>
      <c r="BC193" s="106">
        <f t="shared" si="13"/>
        <v>0</v>
      </c>
      <c r="BD193" s="21"/>
      <c r="BE193" s="21">
        <f t="shared" si="14"/>
        <v>0</v>
      </c>
      <c r="BF193" s="21"/>
      <c r="BG193" s="18"/>
      <c r="BH193" s="18"/>
      <c r="BI193" s="18"/>
      <c r="BJ193" s="137"/>
    </row>
    <row r="194" spans="1:62" s="5" customFormat="1" ht="12.75" customHeight="1" x14ac:dyDescent="0.2">
      <c r="A194" s="17">
        <v>5503</v>
      </c>
      <c r="B194" s="54" t="s">
        <v>319</v>
      </c>
      <c r="C194" s="66">
        <v>35</v>
      </c>
      <c r="D194" s="19" t="s">
        <v>299</v>
      </c>
      <c r="E194" s="19" t="s">
        <v>152</v>
      </c>
      <c r="F194" s="18" t="s">
        <v>5</v>
      </c>
      <c r="G194" s="92">
        <f t="shared" si="10"/>
        <v>190</v>
      </c>
      <c r="H194" s="93">
        <f t="shared" si="11"/>
        <v>30</v>
      </c>
      <c r="I194" s="44"/>
      <c r="J194" s="19">
        <v>20</v>
      </c>
      <c r="K194" s="19">
        <v>10</v>
      </c>
      <c r="L194" s="19"/>
      <c r="M194" s="19"/>
      <c r="N194" s="19"/>
      <c r="O194" s="19"/>
      <c r="P194" s="19"/>
      <c r="Q194" s="19"/>
      <c r="R194" s="19"/>
      <c r="S194" s="19"/>
      <c r="T194" s="25"/>
      <c r="U194" s="25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21"/>
      <c r="AZ194" s="16"/>
      <c r="BA194" s="16"/>
      <c r="BB194" s="64">
        <f t="shared" si="12"/>
        <v>2</v>
      </c>
      <c r="BC194" s="106">
        <f t="shared" si="13"/>
        <v>0</v>
      </c>
      <c r="BD194" s="16"/>
      <c r="BE194" s="21">
        <f t="shared" si="14"/>
        <v>0</v>
      </c>
      <c r="BF194" s="16"/>
      <c r="BG194" s="18"/>
      <c r="BH194" s="18"/>
      <c r="BI194" s="18"/>
      <c r="BJ194" s="138"/>
    </row>
    <row r="195" spans="1:62" s="5" customFormat="1" ht="12.75" customHeight="1" x14ac:dyDescent="0.2">
      <c r="A195" s="32">
        <v>2812</v>
      </c>
      <c r="B195" s="53" t="s">
        <v>86</v>
      </c>
      <c r="C195" s="66">
        <v>35</v>
      </c>
      <c r="D195" s="100" t="s">
        <v>123</v>
      </c>
      <c r="E195" s="100" t="s">
        <v>124</v>
      </c>
      <c r="F195" s="53" t="s">
        <v>5</v>
      </c>
      <c r="G195" s="92">
        <f t="shared" si="10"/>
        <v>191</v>
      </c>
      <c r="H195" s="93">
        <f t="shared" si="11"/>
        <v>25</v>
      </c>
      <c r="I195" s="51"/>
      <c r="J195" s="19"/>
      <c r="K195" s="19"/>
      <c r="L195" s="19"/>
      <c r="M195" s="19"/>
      <c r="N195" s="19"/>
      <c r="O195" s="19"/>
      <c r="P195" s="19"/>
      <c r="Q195" s="19"/>
      <c r="R195" s="19">
        <v>10</v>
      </c>
      <c r="S195" s="19">
        <v>15</v>
      </c>
      <c r="T195" s="25"/>
      <c r="U195" s="25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94"/>
      <c r="AZ195" s="19"/>
      <c r="BA195" s="19"/>
      <c r="BB195" s="64">
        <f t="shared" si="12"/>
        <v>2</v>
      </c>
      <c r="BC195" s="106">
        <f t="shared" si="13"/>
        <v>0</v>
      </c>
      <c r="BD195" s="6"/>
      <c r="BE195" s="21">
        <f t="shared" si="14"/>
        <v>0</v>
      </c>
      <c r="BF195" s="6"/>
      <c r="BG195" s="29"/>
      <c r="BH195" s="29"/>
      <c r="BI195" s="29"/>
      <c r="BJ195" s="137"/>
    </row>
    <row r="196" spans="1:62" s="5" customFormat="1" ht="12.75" customHeight="1" x14ac:dyDescent="0.2">
      <c r="A196" s="32">
        <v>2829</v>
      </c>
      <c r="B196" s="53" t="s">
        <v>86</v>
      </c>
      <c r="C196" s="66">
        <v>35</v>
      </c>
      <c r="D196" s="100" t="s">
        <v>335</v>
      </c>
      <c r="E196" s="100" t="s">
        <v>254</v>
      </c>
      <c r="F196" s="53" t="s">
        <v>5</v>
      </c>
      <c r="G196" s="92">
        <f t="shared" si="10"/>
        <v>192</v>
      </c>
      <c r="H196" s="93">
        <f t="shared" si="11"/>
        <v>25</v>
      </c>
      <c r="I196" s="9"/>
      <c r="J196" s="19"/>
      <c r="K196" s="19"/>
      <c r="L196" s="19"/>
      <c r="M196" s="19"/>
      <c r="N196" s="19"/>
      <c r="O196" s="19"/>
      <c r="P196" s="19"/>
      <c r="Q196" s="19"/>
      <c r="R196" s="19">
        <v>10</v>
      </c>
      <c r="S196" s="19">
        <v>15</v>
      </c>
      <c r="T196" s="25"/>
      <c r="U196" s="25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94"/>
      <c r="AZ196" s="19"/>
      <c r="BA196" s="19"/>
      <c r="BB196" s="64">
        <f t="shared" si="12"/>
        <v>2</v>
      </c>
      <c r="BC196" s="106">
        <f t="shared" si="13"/>
        <v>0</v>
      </c>
      <c r="BD196" s="6"/>
      <c r="BE196" s="21">
        <f t="shared" si="14"/>
        <v>0</v>
      </c>
      <c r="BF196" s="6"/>
      <c r="BG196" s="29"/>
      <c r="BH196" s="29"/>
      <c r="BI196" s="29"/>
      <c r="BJ196" s="137"/>
    </row>
    <row r="197" spans="1:62" s="5" customFormat="1" ht="12.75" customHeight="1" x14ac:dyDescent="0.2">
      <c r="A197" s="32">
        <v>3349</v>
      </c>
      <c r="B197" s="53" t="s">
        <v>286</v>
      </c>
      <c r="C197" s="66">
        <v>35</v>
      </c>
      <c r="D197" s="100" t="s">
        <v>201</v>
      </c>
      <c r="E197" s="100" t="s">
        <v>188</v>
      </c>
      <c r="F197" s="53" t="s">
        <v>5</v>
      </c>
      <c r="G197" s="92">
        <f t="shared" ref="G197:G242" si="15">G196+1</f>
        <v>193</v>
      </c>
      <c r="H197" s="93">
        <f t="shared" ref="H197:H242" si="16">SUM(J197:BA197)</f>
        <v>25</v>
      </c>
      <c r="I197" s="51"/>
      <c r="J197" s="19">
        <v>15</v>
      </c>
      <c r="K197" s="19"/>
      <c r="L197" s="19"/>
      <c r="M197" s="19"/>
      <c r="N197" s="19"/>
      <c r="O197" s="19"/>
      <c r="P197" s="19"/>
      <c r="Q197" s="19"/>
      <c r="R197" s="19"/>
      <c r="S197" s="19"/>
      <c r="T197" s="25">
        <v>10</v>
      </c>
      <c r="U197" s="25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94"/>
      <c r="AZ197" s="19"/>
      <c r="BA197" s="19"/>
      <c r="BB197" s="64">
        <f t="shared" ref="BB197:BB260" si="17">SUMIF(J197:BA197,"&gt;0",$J$4:$BA$4)</f>
        <v>2</v>
      </c>
      <c r="BC197" s="106">
        <f t="shared" ref="BC197:BC260" si="18">IF(BB197&gt;11,BB197,0)</f>
        <v>0</v>
      </c>
      <c r="BD197" s="6"/>
      <c r="BE197" s="21">
        <f t="shared" ref="BE197:BE242" si="19">IF(BB197&gt;4,1,0)</f>
        <v>0</v>
      </c>
      <c r="BF197" s="6"/>
      <c r="BG197" s="29"/>
      <c r="BH197" s="29"/>
      <c r="BI197" s="29"/>
      <c r="BJ197" s="137"/>
    </row>
    <row r="198" spans="1:62" s="5" customFormat="1" ht="12.75" customHeight="1" x14ac:dyDescent="0.2">
      <c r="A198" s="32">
        <v>5213</v>
      </c>
      <c r="B198" s="53" t="s">
        <v>210</v>
      </c>
      <c r="C198" s="66">
        <v>22</v>
      </c>
      <c r="D198" s="100" t="s">
        <v>216</v>
      </c>
      <c r="E198" s="100" t="s">
        <v>217</v>
      </c>
      <c r="F198" s="53" t="s">
        <v>5</v>
      </c>
      <c r="G198" s="92">
        <f t="shared" si="15"/>
        <v>194</v>
      </c>
      <c r="H198" s="93">
        <f t="shared" si="16"/>
        <v>25</v>
      </c>
      <c r="I198" s="9"/>
      <c r="J198" s="19">
        <v>10</v>
      </c>
      <c r="K198" s="19">
        <v>15</v>
      </c>
      <c r="L198" s="19"/>
      <c r="M198" s="19"/>
      <c r="N198" s="19"/>
      <c r="O198" s="19"/>
      <c r="P198" s="19"/>
      <c r="Q198" s="19"/>
      <c r="R198" s="19"/>
      <c r="S198" s="19"/>
      <c r="T198" s="25"/>
      <c r="U198" s="25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94"/>
      <c r="AZ198" s="19"/>
      <c r="BA198" s="19"/>
      <c r="BB198" s="64">
        <f t="shared" si="17"/>
        <v>2</v>
      </c>
      <c r="BC198" s="106">
        <f t="shared" si="18"/>
        <v>0</v>
      </c>
      <c r="BD198" s="6"/>
      <c r="BE198" s="21">
        <f t="shared" si="19"/>
        <v>0</v>
      </c>
      <c r="BF198" s="6"/>
      <c r="BG198" s="29"/>
      <c r="BH198" s="29"/>
      <c r="BI198" s="29"/>
      <c r="BJ198" s="137"/>
    </row>
    <row r="199" spans="1:62" s="5" customFormat="1" ht="12.75" customHeight="1" x14ac:dyDescent="0.2">
      <c r="A199" s="32">
        <v>5230</v>
      </c>
      <c r="B199" s="53" t="s">
        <v>210</v>
      </c>
      <c r="C199" s="66">
        <v>22</v>
      </c>
      <c r="D199" s="100" t="s">
        <v>352</v>
      </c>
      <c r="E199" s="100" t="s">
        <v>353</v>
      </c>
      <c r="F199" s="53" t="s">
        <v>5</v>
      </c>
      <c r="G199" s="92">
        <f t="shared" si="15"/>
        <v>195</v>
      </c>
      <c r="H199" s="93">
        <f t="shared" si="16"/>
        <v>25</v>
      </c>
      <c r="I199" s="10"/>
      <c r="J199" s="19">
        <v>5</v>
      </c>
      <c r="K199" s="19">
        <v>10</v>
      </c>
      <c r="L199" s="19">
        <v>5</v>
      </c>
      <c r="M199" s="19">
        <v>5</v>
      </c>
      <c r="N199" s="19"/>
      <c r="O199" s="19"/>
      <c r="P199" s="19"/>
      <c r="Q199" s="19"/>
      <c r="R199" s="19"/>
      <c r="S199" s="19"/>
      <c r="T199" s="25"/>
      <c r="U199" s="25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94"/>
      <c r="AZ199" s="19"/>
      <c r="BA199" s="19"/>
      <c r="BB199" s="64">
        <f t="shared" si="17"/>
        <v>4</v>
      </c>
      <c r="BC199" s="106">
        <f t="shared" si="18"/>
        <v>0</v>
      </c>
      <c r="BD199" s="6"/>
      <c r="BE199" s="21">
        <f t="shared" si="19"/>
        <v>0</v>
      </c>
      <c r="BF199" s="6"/>
      <c r="BG199" s="29"/>
      <c r="BH199" s="29"/>
      <c r="BI199" s="29"/>
      <c r="BJ199" s="137"/>
    </row>
    <row r="200" spans="1:62" s="5" customFormat="1" ht="12.75" customHeight="1" x14ac:dyDescent="0.2">
      <c r="A200" s="32">
        <v>1453</v>
      </c>
      <c r="B200" s="53" t="s">
        <v>81</v>
      </c>
      <c r="C200" s="66">
        <v>35</v>
      </c>
      <c r="D200" s="100" t="s">
        <v>368</v>
      </c>
      <c r="E200" s="100" t="s">
        <v>371</v>
      </c>
      <c r="F200" s="53" t="s">
        <v>5</v>
      </c>
      <c r="G200" s="92">
        <f t="shared" si="15"/>
        <v>196</v>
      </c>
      <c r="H200" s="93">
        <f t="shared" si="16"/>
        <v>20</v>
      </c>
      <c r="I200" s="51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25"/>
      <c r="U200" s="25"/>
      <c r="V200" s="19">
        <v>10</v>
      </c>
      <c r="W200" s="19">
        <v>10</v>
      </c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94"/>
      <c r="AZ200" s="19"/>
      <c r="BA200" s="19"/>
      <c r="BB200" s="64">
        <f t="shared" si="17"/>
        <v>2</v>
      </c>
      <c r="BC200" s="106">
        <f t="shared" si="18"/>
        <v>0</v>
      </c>
      <c r="BD200" s="6"/>
      <c r="BE200" s="21">
        <f t="shared" si="19"/>
        <v>0</v>
      </c>
      <c r="BF200" s="6"/>
      <c r="BG200" s="29"/>
      <c r="BH200" s="29"/>
      <c r="BI200" s="29"/>
      <c r="BJ200" s="137"/>
    </row>
    <row r="201" spans="1:62" s="5" customFormat="1" ht="12.75" customHeight="1" x14ac:dyDescent="0.2">
      <c r="A201" s="32">
        <v>1454</v>
      </c>
      <c r="B201" s="53" t="s">
        <v>81</v>
      </c>
      <c r="C201" s="66">
        <v>35</v>
      </c>
      <c r="D201" s="100" t="s">
        <v>368</v>
      </c>
      <c r="E201" s="100" t="s">
        <v>20</v>
      </c>
      <c r="F201" s="53" t="s">
        <v>5</v>
      </c>
      <c r="G201" s="92">
        <f t="shared" si="15"/>
        <v>197</v>
      </c>
      <c r="H201" s="93">
        <f t="shared" si="16"/>
        <v>20</v>
      </c>
      <c r="I201" s="51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25"/>
      <c r="U201" s="25"/>
      <c r="V201" s="19">
        <v>10</v>
      </c>
      <c r="W201" s="19">
        <v>10</v>
      </c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94"/>
      <c r="AZ201" s="19"/>
      <c r="BA201" s="19"/>
      <c r="BB201" s="64">
        <f t="shared" si="17"/>
        <v>2</v>
      </c>
      <c r="BC201" s="106">
        <f t="shared" si="18"/>
        <v>0</v>
      </c>
      <c r="BD201" s="6"/>
      <c r="BE201" s="21">
        <f t="shared" si="19"/>
        <v>0</v>
      </c>
      <c r="BF201" s="6"/>
      <c r="BG201" s="29"/>
      <c r="BH201" s="29"/>
      <c r="BI201" s="29"/>
      <c r="BJ201" s="137"/>
    </row>
    <row r="202" spans="1:62" s="5" customFormat="1" ht="12.75" customHeight="1" x14ac:dyDescent="0.2">
      <c r="A202" s="32">
        <v>3353</v>
      </c>
      <c r="B202" s="53" t="s">
        <v>286</v>
      </c>
      <c r="C202" s="66">
        <v>35</v>
      </c>
      <c r="D202" s="100" t="s">
        <v>380</v>
      </c>
      <c r="E202" s="100" t="s">
        <v>381</v>
      </c>
      <c r="F202" s="53" t="s">
        <v>5</v>
      </c>
      <c r="G202" s="92">
        <f t="shared" si="15"/>
        <v>198</v>
      </c>
      <c r="H202" s="93">
        <f t="shared" si="16"/>
        <v>20</v>
      </c>
      <c r="I202" s="51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25"/>
      <c r="U202" s="25"/>
      <c r="V202" s="19">
        <v>10</v>
      </c>
      <c r="W202" s="19">
        <v>10</v>
      </c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94"/>
      <c r="AZ202" s="19"/>
      <c r="BA202" s="19"/>
      <c r="BB202" s="64">
        <f t="shared" si="17"/>
        <v>2</v>
      </c>
      <c r="BC202" s="106">
        <f t="shared" si="18"/>
        <v>0</v>
      </c>
      <c r="BD202" s="6"/>
      <c r="BE202" s="21">
        <f t="shared" si="19"/>
        <v>0</v>
      </c>
      <c r="BF202" s="6"/>
      <c r="BG202" s="29"/>
      <c r="BH202" s="29"/>
      <c r="BI202" s="29"/>
      <c r="BJ202" s="137"/>
    </row>
    <row r="203" spans="1:62" s="5" customFormat="1" ht="12.75" customHeight="1" x14ac:dyDescent="0.2">
      <c r="A203" s="32">
        <v>3503</v>
      </c>
      <c r="B203" s="53" t="s">
        <v>88</v>
      </c>
      <c r="C203" s="66">
        <v>35</v>
      </c>
      <c r="D203" s="100" t="s">
        <v>94</v>
      </c>
      <c r="E203" s="100" t="s">
        <v>21</v>
      </c>
      <c r="F203" s="53" t="s">
        <v>5</v>
      </c>
      <c r="G203" s="92">
        <f t="shared" si="15"/>
        <v>199</v>
      </c>
      <c r="H203" s="93">
        <f t="shared" si="16"/>
        <v>20</v>
      </c>
      <c r="I203" s="9"/>
      <c r="J203" s="19"/>
      <c r="K203" s="19"/>
      <c r="L203" s="19"/>
      <c r="M203" s="19"/>
      <c r="N203" s="19"/>
      <c r="O203" s="19"/>
      <c r="P203" s="19">
        <v>15</v>
      </c>
      <c r="Q203" s="19">
        <v>5</v>
      </c>
      <c r="R203" s="19"/>
      <c r="S203" s="19"/>
      <c r="T203" s="25"/>
      <c r="U203" s="25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94"/>
      <c r="AZ203" s="19"/>
      <c r="BA203" s="19"/>
      <c r="BB203" s="64">
        <f t="shared" si="17"/>
        <v>2</v>
      </c>
      <c r="BC203" s="106">
        <f t="shared" si="18"/>
        <v>0</v>
      </c>
      <c r="BD203" s="21">
        <f>SUM(BC203:BC217)</f>
        <v>0</v>
      </c>
      <c r="BE203" s="21">
        <f t="shared" si="19"/>
        <v>0</v>
      </c>
      <c r="BF203" s="6">
        <v>15</v>
      </c>
      <c r="BG203" s="29"/>
      <c r="BH203" s="29"/>
      <c r="BI203" s="29"/>
      <c r="BJ203" s="137">
        <f>AVERAGE(BD203/BF203)</f>
        <v>0</v>
      </c>
    </row>
    <row r="204" spans="1:62" s="5" customFormat="1" ht="12.75" customHeight="1" x14ac:dyDescent="0.2">
      <c r="A204" s="32">
        <v>4523</v>
      </c>
      <c r="B204" s="53" t="s">
        <v>154</v>
      </c>
      <c r="C204" s="66">
        <v>35</v>
      </c>
      <c r="D204" s="100" t="s">
        <v>221</v>
      </c>
      <c r="E204" s="100" t="s">
        <v>27</v>
      </c>
      <c r="F204" s="53" t="s">
        <v>5</v>
      </c>
      <c r="G204" s="92">
        <f t="shared" si="15"/>
        <v>200</v>
      </c>
      <c r="H204" s="93">
        <f t="shared" si="16"/>
        <v>20</v>
      </c>
      <c r="I204" s="51"/>
      <c r="J204" s="19"/>
      <c r="K204" s="19"/>
      <c r="L204" s="19"/>
      <c r="M204" s="19"/>
      <c r="N204" s="19"/>
      <c r="O204" s="19"/>
      <c r="P204" s="19"/>
      <c r="Q204" s="19"/>
      <c r="R204" s="19"/>
      <c r="S204" s="19">
        <v>20</v>
      </c>
      <c r="T204" s="25"/>
      <c r="U204" s="25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94"/>
      <c r="AZ204" s="19"/>
      <c r="BA204" s="19"/>
      <c r="BB204" s="64">
        <f t="shared" si="17"/>
        <v>1</v>
      </c>
      <c r="BC204" s="106">
        <f t="shared" si="18"/>
        <v>0</v>
      </c>
      <c r="BD204" s="6"/>
      <c r="BE204" s="21">
        <f t="shared" si="19"/>
        <v>0</v>
      </c>
      <c r="BF204" s="6"/>
      <c r="BG204" s="30"/>
      <c r="BH204" s="30"/>
      <c r="BI204" s="30"/>
      <c r="BJ204" s="137"/>
    </row>
    <row r="205" spans="1:62" s="5" customFormat="1" ht="12.75" customHeight="1" x14ac:dyDescent="0.2">
      <c r="A205" s="32">
        <v>5347</v>
      </c>
      <c r="B205" s="53" t="s">
        <v>238</v>
      </c>
      <c r="C205" s="66">
        <v>35</v>
      </c>
      <c r="D205" s="100" t="s">
        <v>163</v>
      </c>
      <c r="E205" s="100" t="s">
        <v>308</v>
      </c>
      <c r="F205" s="53" t="s">
        <v>102</v>
      </c>
      <c r="G205" s="92">
        <f t="shared" si="15"/>
        <v>201</v>
      </c>
      <c r="H205" s="93">
        <f t="shared" si="16"/>
        <v>20</v>
      </c>
      <c r="I205" s="9"/>
      <c r="J205" s="19"/>
      <c r="K205" s="19"/>
      <c r="L205" s="19"/>
      <c r="M205" s="19"/>
      <c r="N205" s="19"/>
      <c r="O205" s="19"/>
      <c r="P205" s="19"/>
      <c r="Q205" s="19"/>
      <c r="R205" s="19"/>
      <c r="S205" s="19">
        <v>20</v>
      </c>
      <c r="T205" s="25"/>
      <c r="U205" s="25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94"/>
      <c r="AZ205" s="19"/>
      <c r="BA205" s="19"/>
      <c r="BB205" s="64">
        <f t="shared" si="17"/>
        <v>1</v>
      </c>
      <c r="BC205" s="106">
        <f t="shared" si="18"/>
        <v>0</v>
      </c>
      <c r="BD205" s="6"/>
      <c r="BE205" s="21">
        <f t="shared" si="19"/>
        <v>0</v>
      </c>
      <c r="BF205" s="6"/>
      <c r="BG205" s="30"/>
      <c r="BH205" s="30"/>
      <c r="BI205" s="30"/>
      <c r="BJ205" s="137"/>
    </row>
    <row r="206" spans="1:62" s="5" customFormat="1" ht="12.75" customHeight="1" x14ac:dyDescent="0.2">
      <c r="A206" s="32">
        <v>5356</v>
      </c>
      <c r="B206" s="53" t="s">
        <v>238</v>
      </c>
      <c r="C206" s="66">
        <v>35</v>
      </c>
      <c r="D206" s="100" t="s">
        <v>360</v>
      </c>
      <c r="E206" s="100" t="s">
        <v>139</v>
      </c>
      <c r="F206" s="53" t="s">
        <v>5</v>
      </c>
      <c r="G206" s="92">
        <f t="shared" si="15"/>
        <v>202</v>
      </c>
      <c r="H206" s="93">
        <f t="shared" si="16"/>
        <v>20</v>
      </c>
      <c r="I206" s="51"/>
      <c r="J206" s="19">
        <v>10</v>
      </c>
      <c r="K206" s="19">
        <v>10</v>
      </c>
      <c r="L206" s="19"/>
      <c r="M206" s="19"/>
      <c r="N206" s="19"/>
      <c r="O206" s="19"/>
      <c r="P206" s="19"/>
      <c r="Q206" s="19"/>
      <c r="R206" s="19"/>
      <c r="S206" s="19"/>
      <c r="T206" s="25"/>
      <c r="U206" s="25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94"/>
      <c r="AZ206" s="19"/>
      <c r="BA206" s="19"/>
      <c r="BB206" s="64">
        <f t="shared" si="17"/>
        <v>2</v>
      </c>
      <c r="BC206" s="106">
        <f t="shared" si="18"/>
        <v>0</v>
      </c>
      <c r="BD206" s="6"/>
      <c r="BE206" s="21">
        <f t="shared" si="19"/>
        <v>0</v>
      </c>
      <c r="BF206" s="6"/>
      <c r="BG206" s="30"/>
      <c r="BH206" s="30"/>
      <c r="BI206" s="30"/>
      <c r="BJ206" s="137"/>
    </row>
    <row r="207" spans="1:62" s="5" customFormat="1" ht="12.75" customHeight="1" x14ac:dyDescent="0.2">
      <c r="A207" s="32">
        <v>3343</v>
      </c>
      <c r="B207" s="53" t="s">
        <v>87</v>
      </c>
      <c r="C207" s="66">
        <v>35</v>
      </c>
      <c r="D207" s="100" t="s">
        <v>141</v>
      </c>
      <c r="E207" s="100" t="s">
        <v>232</v>
      </c>
      <c r="F207" s="53" t="s">
        <v>5</v>
      </c>
      <c r="G207" s="92">
        <f t="shared" si="15"/>
        <v>203</v>
      </c>
      <c r="H207" s="93">
        <f t="shared" si="16"/>
        <v>15</v>
      </c>
      <c r="I207" s="51"/>
      <c r="J207" s="19"/>
      <c r="K207" s="19"/>
      <c r="L207" s="19"/>
      <c r="M207" s="19"/>
      <c r="N207" s="19"/>
      <c r="O207" s="19">
        <v>15</v>
      </c>
      <c r="P207" s="19"/>
      <c r="Q207" s="19"/>
      <c r="R207" s="19"/>
      <c r="S207" s="19"/>
      <c r="T207" s="25"/>
      <c r="U207" s="25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94"/>
      <c r="AZ207" s="19"/>
      <c r="BA207" s="19"/>
      <c r="BB207" s="64">
        <f t="shared" si="17"/>
        <v>1</v>
      </c>
      <c r="BC207" s="106">
        <f t="shared" si="18"/>
        <v>0</v>
      </c>
      <c r="BD207" s="6"/>
      <c r="BE207" s="21">
        <f t="shared" si="19"/>
        <v>0</v>
      </c>
      <c r="BF207" s="6"/>
      <c r="BG207" s="18"/>
      <c r="BH207" s="18"/>
      <c r="BI207" s="18"/>
      <c r="BJ207" s="137"/>
    </row>
    <row r="208" spans="1:62" s="5" customFormat="1" ht="12.75" customHeight="1" x14ac:dyDescent="0.2">
      <c r="A208" s="32">
        <v>3351</v>
      </c>
      <c r="B208" s="53" t="s">
        <v>286</v>
      </c>
      <c r="C208" s="66">
        <v>35</v>
      </c>
      <c r="D208" s="100" t="s">
        <v>377</v>
      </c>
      <c r="E208" s="100" t="s">
        <v>63</v>
      </c>
      <c r="F208" s="53" t="s">
        <v>5</v>
      </c>
      <c r="G208" s="92">
        <f t="shared" si="15"/>
        <v>204</v>
      </c>
      <c r="H208" s="93">
        <f t="shared" si="16"/>
        <v>15</v>
      </c>
      <c r="I208" s="51"/>
      <c r="J208" s="98"/>
      <c r="K208" s="19"/>
      <c r="L208" s="19"/>
      <c r="M208" s="19"/>
      <c r="N208" s="19"/>
      <c r="O208" s="19"/>
      <c r="P208" s="19"/>
      <c r="Q208" s="19"/>
      <c r="R208" s="19"/>
      <c r="S208" s="19"/>
      <c r="T208" s="25"/>
      <c r="U208" s="25"/>
      <c r="V208" s="19">
        <v>5</v>
      </c>
      <c r="W208" s="19">
        <v>10</v>
      </c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94"/>
      <c r="AZ208" s="19"/>
      <c r="BA208" s="19"/>
      <c r="BB208" s="64">
        <f t="shared" si="17"/>
        <v>2</v>
      </c>
      <c r="BC208" s="106">
        <f t="shared" si="18"/>
        <v>0</v>
      </c>
      <c r="BD208" s="21"/>
      <c r="BE208" s="21">
        <f t="shared" si="19"/>
        <v>0</v>
      </c>
      <c r="BF208" s="21"/>
      <c r="BG208" s="18"/>
      <c r="BH208" s="18"/>
      <c r="BI208" s="18"/>
      <c r="BJ208" s="137"/>
    </row>
    <row r="209" spans="1:62" s="5" customFormat="1" ht="12.75" customHeight="1" x14ac:dyDescent="0.2">
      <c r="A209" s="32">
        <v>3352</v>
      </c>
      <c r="B209" s="53" t="s">
        <v>286</v>
      </c>
      <c r="C209" s="66">
        <v>35</v>
      </c>
      <c r="D209" s="100" t="s">
        <v>378</v>
      </c>
      <c r="E209" s="100" t="s">
        <v>379</v>
      </c>
      <c r="F209" s="53" t="s">
        <v>5</v>
      </c>
      <c r="G209" s="92">
        <f t="shared" si="15"/>
        <v>205</v>
      </c>
      <c r="H209" s="93">
        <f t="shared" si="16"/>
        <v>15</v>
      </c>
      <c r="I209" s="51"/>
      <c r="J209" s="98"/>
      <c r="K209" s="19"/>
      <c r="L209" s="19"/>
      <c r="M209" s="19"/>
      <c r="N209" s="19"/>
      <c r="O209" s="19"/>
      <c r="P209" s="19"/>
      <c r="Q209" s="19"/>
      <c r="R209" s="19"/>
      <c r="S209" s="19"/>
      <c r="T209" s="25"/>
      <c r="U209" s="25"/>
      <c r="V209" s="19">
        <v>5</v>
      </c>
      <c r="W209" s="19">
        <v>10</v>
      </c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94"/>
      <c r="AZ209" s="19"/>
      <c r="BA209" s="19"/>
      <c r="BB209" s="64">
        <f t="shared" si="17"/>
        <v>2</v>
      </c>
      <c r="BC209" s="106">
        <f t="shared" si="18"/>
        <v>0</v>
      </c>
      <c r="BD209" s="6"/>
      <c r="BE209" s="21">
        <f t="shared" si="19"/>
        <v>0</v>
      </c>
      <c r="BF209" s="6"/>
      <c r="BG209" s="30"/>
      <c r="BH209" s="30"/>
      <c r="BI209" s="30"/>
      <c r="BJ209" s="137"/>
    </row>
    <row r="210" spans="1:62" s="5" customFormat="1" ht="12.75" customHeight="1" x14ac:dyDescent="0.2">
      <c r="A210" s="32">
        <v>5404</v>
      </c>
      <c r="B210" s="53" t="s">
        <v>224</v>
      </c>
      <c r="C210" s="66">
        <v>35</v>
      </c>
      <c r="D210" s="100" t="s">
        <v>198</v>
      </c>
      <c r="E210" s="100" t="s">
        <v>188</v>
      </c>
      <c r="F210" s="53" t="s">
        <v>5</v>
      </c>
      <c r="G210" s="92">
        <f t="shared" si="15"/>
        <v>206</v>
      </c>
      <c r="H210" s="93">
        <f t="shared" si="16"/>
        <v>15</v>
      </c>
      <c r="I210" s="51"/>
      <c r="J210" s="19"/>
      <c r="K210" s="19">
        <v>15</v>
      </c>
      <c r="L210" s="19"/>
      <c r="M210" s="19"/>
      <c r="N210" s="19"/>
      <c r="O210" s="19"/>
      <c r="P210" s="19"/>
      <c r="Q210" s="19"/>
      <c r="R210" s="19"/>
      <c r="S210" s="19"/>
      <c r="T210" s="25"/>
      <c r="U210" s="25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94"/>
      <c r="AZ210" s="19"/>
      <c r="BA210" s="19"/>
      <c r="BB210" s="64">
        <f t="shared" si="17"/>
        <v>1</v>
      </c>
      <c r="BC210" s="106">
        <f t="shared" si="18"/>
        <v>0</v>
      </c>
      <c r="BD210" s="6"/>
      <c r="BE210" s="21">
        <f t="shared" si="19"/>
        <v>0</v>
      </c>
      <c r="BF210" s="6"/>
      <c r="BG210" s="29"/>
      <c r="BH210" s="29"/>
      <c r="BI210" s="29"/>
      <c r="BJ210" s="137"/>
    </row>
    <row r="211" spans="1:62" s="5" customFormat="1" ht="12.75" customHeight="1" x14ac:dyDescent="0.2">
      <c r="A211" s="32">
        <v>3354</v>
      </c>
      <c r="B211" s="53" t="s">
        <v>286</v>
      </c>
      <c r="C211" s="66">
        <v>35</v>
      </c>
      <c r="D211" s="100" t="s">
        <v>382</v>
      </c>
      <c r="E211" s="100" t="s">
        <v>383</v>
      </c>
      <c r="F211" s="53" t="s">
        <v>5</v>
      </c>
      <c r="G211" s="92">
        <f t="shared" si="15"/>
        <v>207</v>
      </c>
      <c r="H211" s="93">
        <f t="shared" si="16"/>
        <v>10</v>
      </c>
      <c r="I211" s="51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25"/>
      <c r="U211" s="25"/>
      <c r="V211" s="19">
        <v>5</v>
      </c>
      <c r="W211" s="19">
        <v>5</v>
      </c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94"/>
      <c r="AZ211" s="19"/>
      <c r="BA211" s="19"/>
      <c r="BB211" s="64">
        <f t="shared" si="17"/>
        <v>2</v>
      </c>
      <c r="BC211" s="106">
        <f t="shared" si="18"/>
        <v>0</v>
      </c>
      <c r="BD211" s="6"/>
      <c r="BE211" s="21">
        <f t="shared" si="19"/>
        <v>0</v>
      </c>
      <c r="BF211" s="6"/>
      <c r="BG211" s="29"/>
      <c r="BH211" s="29"/>
      <c r="BI211" s="29"/>
      <c r="BJ211" s="137"/>
    </row>
    <row r="212" spans="1:62" s="5" customFormat="1" ht="12.75" customHeight="1" x14ac:dyDescent="0.2">
      <c r="A212" s="32">
        <v>5323</v>
      </c>
      <c r="B212" s="53" t="s">
        <v>238</v>
      </c>
      <c r="C212" s="66">
        <v>35</v>
      </c>
      <c r="D212" s="100" t="s">
        <v>195</v>
      </c>
      <c r="E212" s="100" t="s">
        <v>227</v>
      </c>
      <c r="F212" s="53" t="s">
        <v>9</v>
      </c>
      <c r="G212" s="92">
        <f t="shared" si="15"/>
        <v>208</v>
      </c>
      <c r="H212" s="93">
        <f t="shared" si="16"/>
        <v>10</v>
      </c>
      <c r="I212" s="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25"/>
      <c r="U212" s="25"/>
      <c r="V212" s="19"/>
      <c r="W212" s="19">
        <v>10</v>
      </c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94"/>
      <c r="AZ212" s="19"/>
      <c r="BA212" s="19"/>
      <c r="BB212" s="64">
        <f t="shared" si="17"/>
        <v>1</v>
      </c>
      <c r="BC212" s="106">
        <f t="shared" si="18"/>
        <v>0</v>
      </c>
      <c r="BD212" s="6"/>
      <c r="BE212" s="21">
        <f t="shared" si="19"/>
        <v>0</v>
      </c>
      <c r="BF212" s="6"/>
      <c r="BG212" s="30"/>
      <c r="BH212" s="30"/>
      <c r="BI212" s="30"/>
      <c r="BJ212" s="137"/>
    </row>
    <row r="213" spans="1:62" s="5" customFormat="1" ht="12.75" customHeight="1" x14ac:dyDescent="0.2">
      <c r="A213" s="32">
        <v>5353</v>
      </c>
      <c r="B213" s="53" t="s">
        <v>238</v>
      </c>
      <c r="C213" s="66">
        <v>35</v>
      </c>
      <c r="D213" s="100" t="s">
        <v>356</v>
      </c>
      <c r="E213" s="100" t="s">
        <v>136</v>
      </c>
      <c r="F213" s="53" t="s">
        <v>5</v>
      </c>
      <c r="G213" s="92">
        <f t="shared" si="15"/>
        <v>209</v>
      </c>
      <c r="H213" s="93">
        <f t="shared" si="16"/>
        <v>5</v>
      </c>
      <c r="I213" s="51"/>
      <c r="J213" s="19"/>
      <c r="K213" s="19"/>
      <c r="L213" s="19">
        <v>5</v>
      </c>
      <c r="M213" s="19"/>
      <c r="N213" s="19"/>
      <c r="O213" s="19"/>
      <c r="P213" s="19"/>
      <c r="Q213" s="19"/>
      <c r="R213" s="19"/>
      <c r="S213" s="19"/>
      <c r="T213" s="25"/>
      <c r="U213" s="25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94"/>
      <c r="AZ213" s="19"/>
      <c r="BA213" s="19"/>
      <c r="BB213" s="64">
        <f t="shared" si="17"/>
        <v>1</v>
      </c>
      <c r="BC213" s="106">
        <f t="shared" si="18"/>
        <v>0</v>
      </c>
      <c r="BD213" s="21"/>
      <c r="BE213" s="21">
        <f t="shared" si="19"/>
        <v>0</v>
      </c>
      <c r="BF213" s="21"/>
      <c r="BG213" s="18"/>
      <c r="BH213" s="18"/>
      <c r="BI213" s="18"/>
      <c r="BJ213" s="137"/>
    </row>
    <row r="214" spans="1:62" s="5" customFormat="1" ht="12.75" customHeight="1" x14ac:dyDescent="0.2">
      <c r="A214" s="32">
        <v>146</v>
      </c>
      <c r="B214" s="53" t="s">
        <v>290</v>
      </c>
      <c r="C214" s="66">
        <v>35</v>
      </c>
      <c r="D214" s="25" t="s">
        <v>293</v>
      </c>
      <c r="E214" s="25" t="s">
        <v>179</v>
      </c>
      <c r="F214" s="33" t="s">
        <v>5</v>
      </c>
      <c r="G214" s="92">
        <f t="shared" si="15"/>
        <v>210</v>
      </c>
      <c r="H214" s="93">
        <f t="shared" si="16"/>
        <v>0</v>
      </c>
      <c r="I214" s="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25"/>
      <c r="U214" s="25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94"/>
      <c r="AZ214" s="19"/>
      <c r="BA214" s="19"/>
      <c r="BB214" s="64">
        <f t="shared" si="17"/>
        <v>0</v>
      </c>
      <c r="BC214" s="106">
        <f t="shared" si="18"/>
        <v>0</v>
      </c>
      <c r="BD214" s="6"/>
      <c r="BE214" s="21">
        <f t="shared" si="19"/>
        <v>0</v>
      </c>
      <c r="BF214" s="6"/>
      <c r="BG214" s="31"/>
      <c r="BH214" s="31"/>
      <c r="BI214" s="30"/>
      <c r="BJ214" s="137"/>
    </row>
    <row r="215" spans="1:62" s="5" customFormat="1" ht="12.75" customHeight="1" x14ac:dyDescent="0.2">
      <c r="A215" s="32">
        <v>155</v>
      </c>
      <c r="B215" s="53" t="s">
        <v>290</v>
      </c>
      <c r="C215" s="66">
        <v>35</v>
      </c>
      <c r="D215" s="25" t="s">
        <v>320</v>
      </c>
      <c r="E215" s="25" t="s">
        <v>119</v>
      </c>
      <c r="F215" s="33" t="s">
        <v>5</v>
      </c>
      <c r="G215" s="92">
        <f t="shared" si="15"/>
        <v>211</v>
      </c>
      <c r="H215" s="93">
        <f t="shared" si="16"/>
        <v>0</v>
      </c>
      <c r="I215" s="10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25"/>
      <c r="U215" s="25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94"/>
      <c r="AZ215" s="19"/>
      <c r="BA215" s="19"/>
      <c r="BB215" s="64">
        <f t="shared" si="17"/>
        <v>0</v>
      </c>
      <c r="BC215" s="106">
        <f t="shared" si="18"/>
        <v>0</v>
      </c>
      <c r="BD215" s="6"/>
      <c r="BE215" s="21">
        <f t="shared" si="19"/>
        <v>0</v>
      </c>
      <c r="BF215" s="6"/>
      <c r="BG215" s="29"/>
      <c r="BH215" s="29"/>
      <c r="BI215" s="29"/>
      <c r="BJ215" s="137"/>
    </row>
    <row r="216" spans="1:62" s="5" customFormat="1" ht="12.75" customHeight="1" x14ac:dyDescent="0.2">
      <c r="A216" s="32">
        <v>939</v>
      </c>
      <c r="B216" s="53" t="s">
        <v>77</v>
      </c>
      <c r="C216" s="66">
        <v>35</v>
      </c>
      <c r="D216" s="100" t="s">
        <v>247</v>
      </c>
      <c r="E216" s="100" t="s">
        <v>34</v>
      </c>
      <c r="F216" s="53" t="s">
        <v>5</v>
      </c>
      <c r="G216" s="92">
        <f t="shared" si="15"/>
        <v>212</v>
      </c>
      <c r="H216" s="93">
        <f t="shared" si="16"/>
        <v>0</v>
      </c>
      <c r="I216" s="10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25"/>
      <c r="U216" s="25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94"/>
      <c r="AZ216" s="19"/>
      <c r="BA216" s="19"/>
      <c r="BB216" s="64">
        <f t="shared" si="17"/>
        <v>0</v>
      </c>
      <c r="BC216" s="106">
        <f t="shared" si="18"/>
        <v>0</v>
      </c>
      <c r="BD216" s="6"/>
      <c r="BE216" s="21">
        <f t="shared" si="19"/>
        <v>0</v>
      </c>
      <c r="BF216" s="6"/>
      <c r="BG216" s="29"/>
      <c r="BH216" s="18"/>
      <c r="BI216" s="29"/>
      <c r="BJ216" s="137"/>
    </row>
    <row r="217" spans="1:62" ht="12.75" customHeight="1" x14ac:dyDescent="0.2">
      <c r="A217" s="32">
        <v>951</v>
      </c>
      <c r="B217" s="53" t="s">
        <v>77</v>
      </c>
      <c r="C217" s="66">
        <v>35</v>
      </c>
      <c r="D217" s="100" t="s">
        <v>282</v>
      </c>
      <c r="E217" s="100" t="s">
        <v>134</v>
      </c>
      <c r="F217" s="53" t="s">
        <v>5</v>
      </c>
      <c r="G217" s="92">
        <f t="shared" si="15"/>
        <v>213</v>
      </c>
      <c r="H217" s="93">
        <f t="shared" si="16"/>
        <v>0</v>
      </c>
      <c r="I217" s="10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25"/>
      <c r="U217" s="25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94"/>
      <c r="AZ217" s="19"/>
      <c r="BA217" s="19"/>
      <c r="BB217" s="64">
        <f t="shared" si="17"/>
        <v>0</v>
      </c>
      <c r="BC217" s="106">
        <f t="shared" si="18"/>
        <v>0</v>
      </c>
      <c r="BD217" s="6"/>
      <c r="BE217" s="21">
        <f t="shared" si="19"/>
        <v>0</v>
      </c>
      <c r="BF217" s="6"/>
      <c r="BG217" s="29"/>
      <c r="BH217" s="29"/>
      <c r="BI217" s="29"/>
      <c r="BJ217" s="137"/>
    </row>
    <row r="218" spans="1:62" ht="12.75" customHeight="1" x14ac:dyDescent="0.2">
      <c r="A218" s="32">
        <v>954</v>
      </c>
      <c r="B218" s="53" t="s">
        <v>77</v>
      </c>
      <c r="C218" s="66">
        <v>35</v>
      </c>
      <c r="D218" s="100" t="s">
        <v>327</v>
      </c>
      <c r="E218" s="100" t="s">
        <v>134</v>
      </c>
      <c r="F218" s="53" t="s">
        <v>5</v>
      </c>
      <c r="G218" s="92">
        <f t="shared" si="15"/>
        <v>214</v>
      </c>
      <c r="H218" s="93">
        <f t="shared" si="16"/>
        <v>0</v>
      </c>
      <c r="I218" s="51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25"/>
      <c r="U218" s="25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94"/>
      <c r="AZ218" s="19"/>
      <c r="BA218" s="19"/>
      <c r="BB218" s="64">
        <f t="shared" si="17"/>
        <v>0</v>
      </c>
      <c r="BC218" s="106">
        <f t="shared" si="18"/>
        <v>0</v>
      </c>
      <c r="BD218" s="6"/>
      <c r="BE218" s="21">
        <f t="shared" si="19"/>
        <v>0</v>
      </c>
      <c r="BF218" s="6"/>
      <c r="BG218" s="18"/>
      <c r="BH218" s="18"/>
      <c r="BI218" s="18"/>
      <c r="BJ218" s="137"/>
    </row>
    <row r="219" spans="1:62" ht="12.75" customHeight="1" x14ac:dyDescent="0.2">
      <c r="A219" s="32">
        <v>1314</v>
      </c>
      <c r="B219" s="53" t="s">
        <v>80</v>
      </c>
      <c r="C219" s="66">
        <v>35</v>
      </c>
      <c r="D219" s="100" t="s">
        <v>296</v>
      </c>
      <c r="E219" s="100" t="s">
        <v>21</v>
      </c>
      <c r="F219" s="53" t="s">
        <v>5</v>
      </c>
      <c r="G219" s="92">
        <f t="shared" si="15"/>
        <v>215</v>
      </c>
      <c r="H219" s="93">
        <f t="shared" si="16"/>
        <v>0</v>
      </c>
      <c r="I219" s="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25"/>
      <c r="U219" s="25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94"/>
      <c r="AZ219" s="19"/>
      <c r="BA219" s="19"/>
      <c r="BB219" s="64">
        <f t="shared" si="17"/>
        <v>0</v>
      </c>
      <c r="BC219" s="106">
        <f t="shared" si="18"/>
        <v>0</v>
      </c>
      <c r="BD219" s="6"/>
      <c r="BE219" s="21">
        <f t="shared" si="19"/>
        <v>0</v>
      </c>
      <c r="BF219" s="6"/>
      <c r="BG219" s="30"/>
      <c r="BH219" s="30"/>
      <c r="BI219" s="30"/>
      <c r="BJ219" s="137"/>
    </row>
    <row r="220" spans="1:62" ht="12.75" customHeight="1" x14ac:dyDescent="0.2">
      <c r="A220" s="32">
        <v>1403</v>
      </c>
      <c r="B220" s="53" t="s">
        <v>81</v>
      </c>
      <c r="C220" s="66">
        <v>35</v>
      </c>
      <c r="D220" s="100" t="s">
        <v>41</v>
      </c>
      <c r="E220" s="100" t="s">
        <v>43</v>
      </c>
      <c r="F220" s="53" t="s">
        <v>5</v>
      </c>
      <c r="G220" s="92">
        <f t="shared" si="15"/>
        <v>216</v>
      </c>
      <c r="H220" s="93">
        <f t="shared" si="16"/>
        <v>0</v>
      </c>
      <c r="I220" s="51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25"/>
      <c r="U220" s="25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94"/>
      <c r="AZ220" s="19"/>
      <c r="BA220" s="19"/>
      <c r="BB220" s="64">
        <f t="shared" si="17"/>
        <v>0</v>
      </c>
      <c r="BC220" s="106">
        <f t="shared" si="18"/>
        <v>0</v>
      </c>
      <c r="BD220" s="6"/>
      <c r="BE220" s="21">
        <f t="shared" si="19"/>
        <v>0</v>
      </c>
      <c r="BF220" s="6"/>
      <c r="BG220" s="29"/>
      <c r="BH220" s="29"/>
      <c r="BI220" s="29"/>
      <c r="BJ220" s="137"/>
    </row>
    <row r="221" spans="1:62" ht="12.75" customHeight="1" x14ac:dyDescent="0.2">
      <c r="A221" s="32">
        <v>1437</v>
      </c>
      <c r="B221" s="53" t="s">
        <v>81</v>
      </c>
      <c r="C221" s="66">
        <v>35</v>
      </c>
      <c r="D221" s="100" t="s">
        <v>176</v>
      </c>
      <c r="E221" s="100" t="s">
        <v>177</v>
      </c>
      <c r="F221" s="53" t="s">
        <v>5</v>
      </c>
      <c r="G221" s="92">
        <f t="shared" si="15"/>
        <v>217</v>
      </c>
      <c r="H221" s="93">
        <f t="shared" si="16"/>
        <v>0</v>
      </c>
      <c r="I221" s="51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25"/>
      <c r="U221" s="25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94"/>
      <c r="AZ221" s="19"/>
      <c r="BA221" s="19"/>
      <c r="BB221" s="64">
        <f t="shared" si="17"/>
        <v>0</v>
      </c>
      <c r="BC221" s="106">
        <f t="shared" si="18"/>
        <v>0</v>
      </c>
      <c r="BD221" s="6"/>
      <c r="BE221" s="21">
        <f t="shared" si="19"/>
        <v>0</v>
      </c>
      <c r="BF221" s="6"/>
      <c r="BG221" s="29"/>
      <c r="BH221" s="18"/>
      <c r="BI221" s="29"/>
      <c r="BJ221" s="137"/>
    </row>
    <row r="222" spans="1:62" s="5" customFormat="1" ht="12.75" customHeight="1" x14ac:dyDescent="0.2">
      <c r="A222" s="32">
        <v>2204</v>
      </c>
      <c r="B222" s="53" t="s">
        <v>82</v>
      </c>
      <c r="C222" s="66">
        <v>35</v>
      </c>
      <c r="D222" s="100" t="s">
        <v>57</v>
      </c>
      <c r="E222" s="100" t="s">
        <v>6</v>
      </c>
      <c r="F222" s="53" t="s">
        <v>5</v>
      </c>
      <c r="G222" s="92">
        <f t="shared" si="15"/>
        <v>218</v>
      </c>
      <c r="H222" s="93">
        <f t="shared" si="16"/>
        <v>0</v>
      </c>
      <c r="I222" s="51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25"/>
      <c r="U222" s="25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94"/>
      <c r="AZ222" s="19"/>
      <c r="BA222" s="19"/>
      <c r="BB222" s="64">
        <f t="shared" si="17"/>
        <v>0</v>
      </c>
      <c r="BC222" s="106">
        <f t="shared" si="18"/>
        <v>0</v>
      </c>
      <c r="BD222" s="6"/>
      <c r="BE222" s="21">
        <f t="shared" si="19"/>
        <v>0</v>
      </c>
      <c r="BF222" s="6"/>
      <c r="BG222" s="29"/>
      <c r="BH222" s="29"/>
      <c r="BI222" s="29"/>
      <c r="BJ222" s="137"/>
    </row>
    <row r="223" spans="1:62" s="5" customFormat="1" ht="12.75" customHeight="1" x14ac:dyDescent="0.2">
      <c r="A223" s="32">
        <v>2208</v>
      </c>
      <c r="B223" s="53" t="s">
        <v>82</v>
      </c>
      <c r="C223" s="66">
        <v>35</v>
      </c>
      <c r="D223" s="100" t="s">
        <v>70</v>
      </c>
      <c r="E223" s="100" t="s">
        <v>12</v>
      </c>
      <c r="F223" s="53" t="s">
        <v>5</v>
      </c>
      <c r="G223" s="92">
        <f t="shared" si="15"/>
        <v>219</v>
      </c>
      <c r="H223" s="93">
        <f t="shared" si="16"/>
        <v>0</v>
      </c>
      <c r="I223" s="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25"/>
      <c r="U223" s="25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94"/>
      <c r="AZ223" s="19"/>
      <c r="BA223" s="19"/>
      <c r="BB223" s="64">
        <f t="shared" si="17"/>
        <v>0</v>
      </c>
      <c r="BC223" s="106">
        <f t="shared" si="18"/>
        <v>0</v>
      </c>
      <c r="BD223" s="6"/>
      <c r="BE223" s="21">
        <f t="shared" si="19"/>
        <v>0</v>
      </c>
      <c r="BF223" s="6"/>
      <c r="BG223" s="29"/>
      <c r="BH223" s="29"/>
      <c r="BI223" s="29"/>
      <c r="BJ223" s="137"/>
    </row>
    <row r="224" spans="1:62" s="5" customFormat="1" ht="12.75" customHeight="1" x14ac:dyDescent="0.2">
      <c r="A224" s="32">
        <v>2325</v>
      </c>
      <c r="B224" s="53" t="s">
        <v>276</v>
      </c>
      <c r="C224" s="66">
        <v>35</v>
      </c>
      <c r="D224" s="100" t="s">
        <v>58</v>
      </c>
      <c r="E224" s="100" t="s">
        <v>109</v>
      </c>
      <c r="F224" s="53" t="s">
        <v>5</v>
      </c>
      <c r="G224" s="92">
        <f t="shared" si="15"/>
        <v>220</v>
      </c>
      <c r="H224" s="93">
        <f t="shared" si="16"/>
        <v>0</v>
      </c>
      <c r="I224" s="9"/>
      <c r="J224" s="19"/>
      <c r="K224" s="98"/>
      <c r="L224" s="19"/>
      <c r="M224" s="19"/>
      <c r="N224" s="19"/>
      <c r="O224" s="19"/>
      <c r="P224" s="19"/>
      <c r="Q224" s="19"/>
      <c r="R224" s="19"/>
      <c r="S224" s="19"/>
      <c r="T224" s="25"/>
      <c r="U224" s="25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94"/>
      <c r="AZ224" s="19"/>
      <c r="BA224" s="19"/>
      <c r="BB224" s="64">
        <f t="shared" si="17"/>
        <v>0</v>
      </c>
      <c r="BC224" s="106">
        <f t="shared" si="18"/>
        <v>0</v>
      </c>
      <c r="BD224" s="6"/>
      <c r="BE224" s="21">
        <f t="shared" si="19"/>
        <v>0</v>
      </c>
      <c r="BF224" s="6"/>
      <c r="BG224" s="18"/>
      <c r="BH224" s="18"/>
      <c r="BI224" s="18"/>
      <c r="BJ224" s="137"/>
    </row>
    <row r="225" spans="1:62" s="5" customFormat="1" ht="12.75" customHeight="1" x14ac:dyDescent="0.2">
      <c r="A225" s="32">
        <v>2808</v>
      </c>
      <c r="B225" s="53" t="s">
        <v>86</v>
      </c>
      <c r="C225" s="66">
        <v>35</v>
      </c>
      <c r="D225" s="100" t="s">
        <v>75</v>
      </c>
      <c r="E225" s="100" t="s">
        <v>76</v>
      </c>
      <c r="F225" s="53" t="s">
        <v>5</v>
      </c>
      <c r="G225" s="92">
        <f t="shared" si="15"/>
        <v>221</v>
      </c>
      <c r="H225" s="93">
        <f t="shared" si="16"/>
        <v>0</v>
      </c>
      <c r="I225" s="51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25"/>
      <c r="U225" s="25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94"/>
      <c r="AZ225" s="19"/>
      <c r="BA225" s="19"/>
      <c r="BB225" s="64">
        <f t="shared" si="17"/>
        <v>0</v>
      </c>
      <c r="BC225" s="106">
        <f t="shared" si="18"/>
        <v>0</v>
      </c>
      <c r="BD225" s="21">
        <f>SUM(BC225:BC233)</f>
        <v>0</v>
      </c>
      <c r="BE225" s="21">
        <f t="shared" si="19"/>
        <v>0</v>
      </c>
      <c r="BF225" s="21">
        <v>9</v>
      </c>
      <c r="BG225" s="18"/>
      <c r="BH225" s="18"/>
      <c r="BI225" s="18"/>
      <c r="BJ225" s="137">
        <f>AVERAGE(BD225/BF225)</f>
        <v>0</v>
      </c>
    </row>
    <row r="226" spans="1:62" s="5" customFormat="1" ht="12.75" customHeight="1" x14ac:dyDescent="0.2">
      <c r="A226" s="32">
        <v>2817</v>
      </c>
      <c r="B226" s="53" t="s">
        <v>86</v>
      </c>
      <c r="C226" s="66">
        <v>35</v>
      </c>
      <c r="D226" s="100" t="s">
        <v>75</v>
      </c>
      <c r="E226" s="100" t="s">
        <v>148</v>
      </c>
      <c r="F226" s="53" t="s">
        <v>5</v>
      </c>
      <c r="G226" s="92">
        <f t="shared" si="15"/>
        <v>222</v>
      </c>
      <c r="H226" s="93">
        <f t="shared" si="16"/>
        <v>0</v>
      </c>
      <c r="I226" s="51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25"/>
      <c r="U226" s="25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94"/>
      <c r="AZ226" s="19"/>
      <c r="BA226" s="19"/>
      <c r="BB226" s="64">
        <f t="shared" si="17"/>
        <v>0</v>
      </c>
      <c r="BC226" s="106">
        <f t="shared" si="18"/>
        <v>0</v>
      </c>
      <c r="BD226" s="6"/>
      <c r="BE226" s="21">
        <f t="shared" si="19"/>
        <v>0</v>
      </c>
      <c r="BF226" s="6"/>
      <c r="BG226" s="29"/>
      <c r="BH226" s="29"/>
      <c r="BI226" s="29"/>
      <c r="BJ226" s="137"/>
    </row>
    <row r="227" spans="1:62" s="5" customFormat="1" ht="12.75" customHeight="1" x14ac:dyDescent="0.2">
      <c r="A227" s="32">
        <v>3347</v>
      </c>
      <c r="B227" s="53" t="s">
        <v>286</v>
      </c>
      <c r="C227" s="66">
        <v>35</v>
      </c>
      <c r="D227" s="100" t="s">
        <v>302</v>
      </c>
      <c r="E227" s="100" t="s">
        <v>303</v>
      </c>
      <c r="F227" s="53" t="s">
        <v>5</v>
      </c>
      <c r="G227" s="92">
        <f t="shared" si="15"/>
        <v>223</v>
      </c>
      <c r="H227" s="93">
        <f t="shared" si="16"/>
        <v>0</v>
      </c>
      <c r="I227" s="51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25"/>
      <c r="U227" s="25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94"/>
      <c r="AZ227" s="19"/>
      <c r="BA227" s="19"/>
      <c r="BB227" s="64">
        <f t="shared" si="17"/>
        <v>0</v>
      </c>
      <c r="BC227" s="106">
        <f t="shared" si="18"/>
        <v>0</v>
      </c>
      <c r="BD227" s="6"/>
      <c r="BE227" s="21">
        <f t="shared" si="19"/>
        <v>0</v>
      </c>
      <c r="BF227" s="6"/>
      <c r="BG227" s="29"/>
      <c r="BH227" s="29"/>
      <c r="BI227" s="29"/>
      <c r="BJ227" s="137"/>
    </row>
    <row r="228" spans="1:62" s="5" customFormat="1" ht="12.75" customHeight="1" x14ac:dyDescent="0.2">
      <c r="A228" s="32">
        <v>3355</v>
      </c>
      <c r="B228" s="53" t="s">
        <v>286</v>
      </c>
      <c r="C228" s="66">
        <v>35</v>
      </c>
      <c r="D228" s="100" t="s">
        <v>384</v>
      </c>
      <c r="E228" s="100" t="s">
        <v>143</v>
      </c>
      <c r="F228" s="53" t="s">
        <v>5</v>
      </c>
      <c r="G228" s="92">
        <f t="shared" si="15"/>
        <v>224</v>
      </c>
      <c r="H228" s="93">
        <f t="shared" si="16"/>
        <v>0</v>
      </c>
      <c r="I228" s="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25"/>
      <c r="U228" s="25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94"/>
      <c r="AZ228" s="19"/>
      <c r="BA228" s="19"/>
      <c r="BB228" s="64">
        <f t="shared" si="17"/>
        <v>0</v>
      </c>
      <c r="BC228" s="106">
        <f t="shared" si="18"/>
        <v>0</v>
      </c>
      <c r="BD228" s="6"/>
      <c r="BE228" s="21">
        <f t="shared" si="19"/>
        <v>0</v>
      </c>
      <c r="BF228" s="6"/>
      <c r="BG228" s="29"/>
      <c r="BH228" s="29"/>
      <c r="BI228" s="29"/>
      <c r="BJ228" s="137"/>
    </row>
    <row r="229" spans="1:62" s="5" customFormat="1" ht="12.75" customHeight="1" x14ac:dyDescent="0.2">
      <c r="A229" s="32">
        <v>3522</v>
      </c>
      <c r="B229" s="53" t="s">
        <v>88</v>
      </c>
      <c r="C229" s="66">
        <v>35</v>
      </c>
      <c r="D229" s="100" t="s">
        <v>121</v>
      </c>
      <c r="E229" s="100" t="s">
        <v>144</v>
      </c>
      <c r="F229" s="53" t="s">
        <v>5</v>
      </c>
      <c r="G229" s="92">
        <f t="shared" si="15"/>
        <v>225</v>
      </c>
      <c r="H229" s="93">
        <f t="shared" si="16"/>
        <v>0</v>
      </c>
      <c r="I229" s="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25"/>
      <c r="U229" s="25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94"/>
      <c r="AZ229" s="19"/>
      <c r="BA229" s="19"/>
      <c r="BB229" s="64">
        <f t="shared" si="17"/>
        <v>0</v>
      </c>
      <c r="BC229" s="106">
        <f t="shared" si="18"/>
        <v>0</v>
      </c>
      <c r="BD229" s="6"/>
      <c r="BE229" s="21">
        <f t="shared" si="19"/>
        <v>0</v>
      </c>
      <c r="BF229" s="6"/>
      <c r="BG229" s="29"/>
      <c r="BH229" s="29"/>
      <c r="BI229" s="29"/>
      <c r="BJ229" s="137"/>
    </row>
    <row r="230" spans="1:62" s="5" customFormat="1" ht="12.75" customHeight="1" x14ac:dyDescent="0.2">
      <c r="A230" s="32">
        <v>4037</v>
      </c>
      <c r="B230" s="53" t="s">
        <v>106</v>
      </c>
      <c r="C230" s="66">
        <v>22</v>
      </c>
      <c r="D230" s="100" t="s">
        <v>125</v>
      </c>
      <c r="E230" s="100" t="s">
        <v>175</v>
      </c>
      <c r="F230" s="53" t="s">
        <v>5</v>
      </c>
      <c r="G230" s="92">
        <f t="shared" si="15"/>
        <v>226</v>
      </c>
      <c r="H230" s="93">
        <f t="shared" si="16"/>
        <v>0</v>
      </c>
      <c r="I230" s="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25"/>
      <c r="U230" s="25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94"/>
      <c r="AZ230" s="19"/>
      <c r="BA230" s="19"/>
      <c r="BB230" s="64">
        <f t="shared" si="17"/>
        <v>0</v>
      </c>
      <c r="BC230" s="106">
        <f t="shared" si="18"/>
        <v>0</v>
      </c>
      <c r="BD230" s="6"/>
      <c r="BE230" s="21">
        <f t="shared" si="19"/>
        <v>0</v>
      </c>
      <c r="BF230" s="6"/>
      <c r="BG230" s="30"/>
      <c r="BH230" s="30"/>
      <c r="BI230" s="30"/>
      <c r="BJ230" s="137"/>
    </row>
    <row r="231" spans="1:62" s="5" customFormat="1" ht="12.75" customHeight="1" x14ac:dyDescent="0.2">
      <c r="A231" s="32">
        <v>4061</v>
      </c>
      <c r="B231" s="53" t="s">
        <v>106</v>
      </c>
      <c r="C231" s="66">
        <v>22</v>
      </c>
      <c r="D231" s="100" t="s">
        <v>315</v>
      </c>
      <c r="E231" s="100" t="s">
        <v>23</v>
      </c>
      <c r="F231" s="53" t="s">
        <v>5</v>
      </c>
      <c r="G231" s="92">
        <f t="shared" si="15"/>
        <v>227</v>
      </c>
      <c r="H231" s="93">
        <f t="shared" si="16"/>
        <v>0</v>
      </c>
      <c r="I231" s="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25"/>
      <c r="U231" s="25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94"/>
      <c r="AZ231" s="19"/>
      <c r="BA231" s="19"/>
      <c r="BB231" s="64">
        <f t="shared" si="17"/>
        <v>0</v>
      </c>
      <c r="BC231" s="106">
        <f t="shared" si="18"/>
        <v>0</v>
      </c>
      <c r="BD231" s="6"/>
      <c r="BE231" s="21">
        <f t="shared" si="19"/>
        <v>0</v>
      </c>
      <c r="BF231" s="6"/>
      <c r="BG231" s="18"/>
      <c r="BH231" s="18"/>
      <c r="BI231" s="18"/>
      <c r="BJ231" s="137"/>
    </row>
    <row r="232" spans="1:62" s="5" customFormat="1" ht="12.75" customHeight="1" x14ac:dyDescent="0.2">
      <c r="A232" s="32">
        <v>4533</v>
      </c>
      <c r="B232" s="53" t="s">
        <v>154</v>
      </c>
      <c r="C232" s="66">
        <v>35</v>
      </c>
      <c r="D232" s="100" t="s">
        <v>236</v>
      </c>
      <c r="E232" s="100" t="s">
        <v>139</v>
      </c>
      <c r="F232" s="53" t="s">
        <v>5</v>
      </c>
      <c r="G232" s="92">
        <f t="shared" si="15"/>
        <v>228</v>
      </c>
      <c r="H232" s="93">
        <f t="shared" si="16"/>
        <v>0</v>
      </c>
      <c r="I232" s="51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25"/>
      <c r="U232" s="25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94"/>
      <c r="AZ232" s="19"/>
      <c r="BA232" s="19"/>
      <c r="BB232" s="64">
        <f t="shared" si="17"/>
        <v>0</v>
      </c>
      <c r="BC232" s="106">
        <f t="shared" si="18"/>
        <v>0</v>
      </c>
      <c r="BD232" s="6"/>
      <c r="BE232" s="21">
        <f t="shared" si="19"/>
        <v>0</v>
      </c>
      <c r="BF232" s="6"/>
      <c r="BG232" s="30"/>
      <c r="BH232" s="30"/>
      <c r="BI232" s="30"/>
      <c r="BJ232" s="137"/>
    </row>
    <row r="233" spans="1:62" s="5" customFormat="1" ht="12.75" customHeight="1" x14ac:dyDescent="0.2">
      <c r="A233" s="32">
        <v>5002</v>
      </c>
      <c r="B233" s="53" t="s">
        <v>190</v>
      </c>
      <c r="C233" s="66">
        <v>35</v>
      </c>
      <c r="D233" s="100" t="s">
        <v>160</v>
      </c>
      <c r="E233" s="100" t="s">
        <v>161</v>
      </c>
      <c r="F233" s="53" t="s">
        <v>9</v>
      </c>
      <c r="G233" s="92">
        <f t="shared" si="15"/>
        <v>229</v>
      </c>
      <c r="H233" s="93">
        <f t="shared" si="16"/>
        <v>0</v>
      </c>
      <c r="I233" s="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25"/>
      <c r="U233" s="25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94"/>
      <c r="AZ233" s="19"/>
      <c r="BA233" s="19"/>
      <c r="BB233" s="64">
        <f t="shared" si="17"/>
        <v>0</v>
      </c>
      <c r="BC233" s="106">
        <f t="shared" si="18"/>
        <v>0</v>
      </c>
      <c r="BD233" s="121">
        <f>SUM(BC233:BC239)</f>
        <v>0</v>
      </c>
      <c r="BE233" s="21">
        <f t="shared" si="19"/>
        <v>0</v>
      </c>
      <c r="BF233" s="16">
        <v>7</v>
      </c>
      <c r="BG233" s="31"/>
      <c r="BH233" s="31"/>
      <c r="BI233" s="31"/>
      <c r="BJ233" s="137">
        <f>AVERAGE(BD233/BF233)</f>
        <v>0</v>
      </c>
    </row>
    <row r="234" spans="1:62" ht="14.25" customHeight="1" x14ac:dyDescent="0.2">
      <c r="A234" s="17">
        <v>5027</v>
      </c>
      <c r="B234" s="54" t="s">
        <v>190</v>
      </c>
      <c r="C234" s="66">
        <v>35</v>
      </c>
      <c r="D234" s="99" t="s">
        <v>340</v>
      </c>
      <c r="E234" s="99" t="s">
        <v>15</v>
      </c>
      <c r="F234" s="54" t="s">
        <v>5</v>
      </c>
      <c r="G234" s="92">
        <f t="shared" si="15"/>
        <v>230</v>
      </c>
      <c r="H234" s="93">
        <f t="shared" si="16"/>
        <v>0</v>
      </c>
      <c r="I234" s="44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25"/>
      <c r="U234" s="25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94"/>
      <c r="AZ234" s="19"/>
      <c r="BA234" s="19"/>
      <c r="BB234" s="64">
        <f t="shared" si="17"/>
        <v>0</v>
      </c>
      <c r="BC234" s="106">
        <f t="shared" si="18"/>
        <v>0</v>
      </c>
      <c r="BD234" s="6"/>
      <c r="BE234" s="21">
        <f t="shared" si="19"/>
        <v>0</v>
      </c>
      <c r="BF234" s="6"/>
      <c r="BG234" s="29"/>
      <c r="BH234" s="29"/>
      <c r="BI234" s="29"/>
      <c r="BJ234" s="137"/>
    </row>
    <row r="235" spans="1:62" ht="12.75" customHeight="1" x14ac:dyDescent="0.2">
      <c r="A235" s="32">
        <v>5108</v>
      </c>
      <c r="B235" s="53" t="s">
        <v>206</v>
      </c>
      <c r="C235" s="66">
        <v>35</v>
      </c>
      <c r="D235" s="100" t="s">
        <v>306</v>
      </c>
      <c r="E235" s="100" t="s">
        <v>304</v>
      </c>
      <c r="F235" s="53" t="s">
        <v>5</v>
      </c>
      <c r="G235" s="92">
        <f t="shared" si="15"/>
        <v>231</v>
      </c>
      <c r="H235" s="93">
        <f t="shared" si="16"/>
        <v>0</v>
      </c>
      <c r="I235" s="51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25"/>
      <c r="U235" s="25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94"/>
      <c r="AZ235" s="19"/>
      <c r="BA235" s="19"/>
      <c r="BB235" s="64">
        <f t="shared" si="17"/>
        <v>0</v>
      </c>
      <c r="BC235" s="106">
        <f t="shared" si="18"/>
        <v>0</v>
      </c>
      <c r="BD235" s="6"/>
      <c r="BE235" s="21">
        <f t="shared" si="19"/>
        <v>0</v>
      </c>
      <c r="BF235" s="6"/>
      <c r="BG235" s="30"/>
      <c r="BH235" s="30"/>
      <c r="BI235" s="30"/>
      <c r="BJ235" s="137"/>
    </row>
    <row r="236" spans="1:62" ht="12.75" customHeight="1" x14ac:dyDescent="0.2">
      <c r="A236" s="32">
        <v>5336</v>
      </c>
      <c r="B236" s="53" t="s">
        <v>238</v>
      </c>
      <c r="C236" s="66">
        <v>35</v>
      </c>
      <c r="D236" s="100" t="s">
        <v>257</v>
      </c>
      <c r="E236" s="100" t="s">
        <v>258</v>
      </c>
      <c r="F236" s="53" t="s">
        <v>9</v>
      </c>
      <c r="G236" s="92">
        <f t="shared" si="15"/>
        <v>232</v>
      </c>
      <c r="H236" s="93">
        <f t="shared" si="16"/>
        <v>0</v>
      </c>
      <c r="I236" s="9"/>
      <c r="J236" s="19"/>
      <c r="K236" s="98"/>
      <c r="L236" s="19"/>
      <c r="M236" s="19"/>
      <c r="N236" s="19"/>
      <c r="O236" s="19"/>
      <c r="P236" s="19"/>
      <c r="Q236" s="19"/>
      <c r="R236" s="19"/>
      <c r="S236" s="19"/>
      <c r="T236" s="25"/>
      <c r="U236" s="25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94"/>
      <c r="AZ236" s="19"/>
      <c r="BA236" s="19"/>
      <c r="BB236" s="64">
        <f t="shared" si="17"/>
        <v>0</v>
      </c>
      <c r="BC236" s="106">
        <f t="shared" si="18"/>
        <v>0</v>
      </c>
      <c r="BD236" s="6"/>
      <c r="BE236" s="21">
        <f t="shared" si="19"/>
        <v>0</v>
      </c>
      <c r="BF236" s="6"/>
      <c r="BG236" s="31"/>
      <c r="BH236" s="31"/>
      <c r="BI236" s="31"/>
      <c r="BJ236" s="137"/>
    </row>
    <row r="237" spans="1:62" ht="12.75" customHeight="1" x14ac:dyDescent="0.2">
      <c r="A237" s="32">
        <v>5345</v>
      </c>
      <c r="B237" s="53" t="s">
        <v>238</v>
      </c>
      <c r="C237" s="66">
        <v>35</v>
      </c>
      <c r="D237" s="100" t="s">
        <v>373</v>
      </c>
      <c r="E237" s="100" t="s">
        <v>226</v>
      </c>
      <c r="F237" s="53" t="s">
        <v>5</v>
      </c>
      <c r="G237" s="92">
        <f t="shared" si="15"/>
        <v>233</v>
      </c>
      <c r="H237" s="93">
        <f t="shared" si="16"/>
        <v>0</v>
      </c>
      <c r="I237" s="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25"/>
      <c r="U237" s="25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94"/>
      <c r="AZ237" s="19"/>
      <c r="BA237" s="19"/>
      <c r="BB237" s="64">
        <f t="shared" si="17"/>
        <v>0</v>
      </c>
      <c r="BC237" s="106">
        <f t="shared" si="18"/>
        <v>0</v>
      </c>
      <c r="BD237" s="6"/>
      <c r="BE237" s="21">
        <f t="shared" si="19"/>
        <v>0</v>
      </c>
      <c r="BF237" s="6"/>
      <c r="BG237" s="30"/>
      <c r="BH237" s="30"/>
      <c r="BI237" s="30"/>
      <c r="BJ237" s="137"/>
    </row>
    <row r="238" spans="1:62" ht="12.75" customHeight="1" x14ac:dyDescent="0.2">
      <c r="A238" s="32">
        <v>5354</v>
      </c>
      <c r="B238" s="53" t="s">
        <v>238</v>
      </c>
      <c r="C238" s="66">
        <v>35</v>
      </c>
      <c r="D238" s="100" t="s">
        <v>357</v>
      </c>
      <c r="E238" s="100" t="s">
        <v>175</v>
      </c>
      <c r="F238" s="53" t="s">
        <v>5</v>
      </c>
      <c r="G238" s="92">
        <f t="shared" si="15"/>
        <v>234</v>
      </c>
      <c r="H238" s="93">
        <f t="shared" si="16"/>
        <v>0</v>
      </c>
      <c r="I238" s="51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25"/>
      <c r="U238" s="25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94"/>
      <c r="AZ238" s="19"/>
      <c r="BA238" s="19"/>
      <c r="BB238" s="64">
        <f t="shared" si="17"/>
        <v>0</v>
      </c>
      <c r="BC238" s="106">
        <f t="shared" si="18"/>
        <v>0</v>
      </c>
      <c r="BD238" s="21"/>
      <c r="BE238" s="21">
        <f t="shared" si="19"/>
        <v>0</v>
      </c>
      <c r="BF238" s="21"/>
      <c r="BG238" s="18"/>
      <c r="BH238" s="18"/>
      <c r="BI238" s="18"/>
      <c r="BJ238" s="137"/>
    </row>
    <row r="239" spans="1:62" ht="12.75" customHeight="1" x14ac:dyDescent="0.2">
      <c r="A239" s="32">
        <v>5355</v>
      </c>
      <c r="B239" s="53" t="s">
        <v>238</v>
      </c>
      <c r="C239" s="66">
        <v>35</v>
      </c>
      <c r="D239" s="100" t="s">
        <v>358</v>
      </c>
      <c r="E239" s="100" t="s">
        <v>359</v>
      </c>
      <c r="F239" s="53" t="s">
        <v>5</v>
      </c>
      <c r="G239" s="92">
        <f t="shared" si="15"/>
        <v>235</v>
      </c>
      <c r="H239" s="93">
        <f t="shared" si="16"/>
        <v>0</v>
      </c>
      <c r="I239" s="51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25"/>
      <c r="U239" s="25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94"/>
      <c r="AZ239" s="19"/>
      <c r="BA239" s="19"/>
      <c r="BB239" s="64">
        <f t="shared" si="17"/>
        <v>0</v>
      </c>
      <c r="BC239" s="106">
        <f t="shared" si="18"/>
        <v>0</v>
      </c>
      <c r="BD239" s="6"/>
      <c r="BE239" s="21">
        <f t="shared" si="19"/>
        <v>0</v>
      </c>
      <c r="BF239" s="6"/>
      <c r="BG239" s="30"/>
      <c r="BH239" s="30"/>
      <c r="BI239" s="30"/>
      <c r="BJ239" s="137"/>
    </row>
    <row r="240" spans="1:62" ht="12.75" customHeight="1" x14ac:dyDescent="0.2">
      <c r="A240" s="32">
        <v>5358</v>
      </c>
      <c r="B240" s="53" t="s">
        <v>238</v>
      </c>
      <c r="C240" s="66">
        <v>35</v>
      </c>
      <c r="D240" s="100" t="s">
        <v>361</v>
      </c>
      <c r="E240" s="100" t="s">
        <v>362</v>
      </c>
      <c r="F240" s="53" t="s">
        <v>5</v>
      </c>
      <c r="G240" s="92">
        <f t="shared" si="15"/>
        <v>236</v>
      </c>
      <c r="H240" s="93">
        <f t="shared" si="16"/>
        <v>0</v>
      </c>
      <c r="I240" s="51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25"/>
      <c r="U240" s="25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94"/>
      <c r="AZ240" s="19"/>
      <c r="BA240" s="19"/>
      <c r="BB240" s="64">
        <f t="shared" si="17"/>
        <v>0</v>
      </c>
      <c r="BC240" s="106">
        <f t="shared" si="18"/>
        <v>0</v>
      </c>
      <c r="BD240" s="6"/>
      <c r="BE240" s="21">
        <f t="shared" si="19"/>
        <v>0</v>
      </c>
      <c r="BF240" s="6"/>
      <c r="BG240" s="29"/>
      <c r="BH240" s="29"/>
      <c r="BI240" s="29"/>
      <c r="BJ240" s="137"/>
    </row>
    <row r="241" spans="1:62" ht="12.75" customHeight="1" x14ac:dyDescent="0.2">
      <c r="A241" s="32">
        <v>5412</v>
      </c>
      <c r="B241" s="53" t="s">
        <v>224</v>
      </c>
      <c r="C241" s="66">
        <v>35</v>
      </c>
      <c r="D241" s="100" t="s">
        <v>166</v>
      </c>
      <c r="E241" s="100" t="s">
        <v>11</v>
      </c>
      <c r="F241" s="53" t="s">
        <v>5</v>
      </c>
      <c r="G241" s="92">
        <f t="shared" si="15"/>
        <v>237</v>
      </c>
      <c r="H241" s="93">
        <f t="shared" si="16"/>
        <v>0</v>
      </c>
      <c r="I241" s="10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25"/>
      <c r="U241" s="25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94"/>
      <c r="AZ241" s="19"/>
      <c r="BA241" s="19"/>
      <c r="BB241" s="64">
        <f t="shared" si="17"/>
        <v>0</v>
      </c>
      <c r="BC241" s="106">
        <f t="shared" si="18"/>
        <v>0</v>
      </c>
      <c r="BD241" s="6"/>
      <c r="BE241" s="21">
        <f t="shared" si="19"/>
        <v>0</v>
      </c>
      <c r="BF241" s="6"/>
      <c r="BG241" s="29"/>
      <c r="BH241" s="18"/>
      <c r="BI241" s="29"/>
      <c r="BJ241" s="137"/>
    </row>
    <row r="242" spans="1:62" ht="12.75" customHeight="1" x14ac:dyDescent="0.2">
      <c r="A242" s="32">
        <v>5426</v>
      </c>
      <c r="B242" s="53" t="s">
        <v>224</v>
      </c>
      <c r="C242" s="66">
        <v>35</v>
      </c>
      <c r="D242" s="100" t="s">
        <v>312</v>
      </c>
      <c r="E242" s="100" t="s">
        <v>63</v>
      </c>
      <c r="F242" s="53" t="s">
        <v>5</v>
      </c>
      <c r="G242" s="92">
        <f t="shared" si="15"/>
        <v>238</v>
      </c>
      <c r="H242" s="93">
        <f t="shared" si="16"/>
        <v>0</v>
      </c>
      <c r="I242" s="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25"/>
      <c r="U242" s="25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94"/>
      <c r="AZ242" s="19"/>
      <c r="BA242" s="19"/>
      <c r="BB242" s="64">
        <f t="shared" si="17"/>
        <v>0</v>
      </c>
      <c r="BC242" s="106">
        <f t="shared" si="18"/>
        <v>0</v>
      </c>
      <c r="BD242" s="6"/>
      <c r="BE242" s="21">
        <f t="shared" si="19"/>
        <v>0</v>
      </c>
      <c r="BF242" s="6"/>
      <c r="BG242" s="29"/>
      <c r="BH242" s="29"/>
      <c r="BI242" s="29"/>
      <c r="BJ242" s="137"/>
    </row>
    <row r="243" spans="1:62" ht="12.75" customHeight="1" x14ac:dyDescent="0.2">
      <c r="A243" s="86"/>
      <c r="B243" s="87"/>
      <c r="C243" s="78"/>
      <c r="D243" s="68"/>
      <c r="E243" s="68"/>
      <c r="F243" s="69"/>
      <c r="G243" s="70"/>
      <c r="H243" s="71"/>
      <c r="I243" s="72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101"/>
      <c r="U243" s="101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72"/>
      <c r="AU243" s="72"/>
      <c r="AV243" s="72"/>
      <c r="AW243" s="72"/>
      <c r="AX243" s="72"/>
      <c r="AY243" s="82"/>
      <c r="AZ243" s="72"/>
      <c r="BA243" s="72"/>
      <c r="BB243" s="80"/>
      <c r="BC243" s="122"/>
      <c r="BD243" s="72"/>
      <c r="BE243" s="72"/>
      <c r="BF243" s="72"/>
      <c r="BG243" s="69"/>
      <c r="BH243" s="69"/>
      <c r="BI243" s="69"/>
      <c r="BJ243" s="81"/>
    </row>
    <row r="244" spans="1:62" ht="12.75" customHeight="1" x14ac:dyDescent="0.2">
      <c r="A244" s="86"/>
      <c r="B244" s="87"/>
      <c r="C244" s="78"/>
      <c r="D244" s="68"/>
      <c r="E244" s="68"/>
      <c r="F244" s="69"/>
      <c r="G244" s="70"/>
      <c r="H244" s="71"/>
      <c r="I244" s="72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101"/>
      <c r="U244" s="101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82"/>
      <c r="AZ244" s="72"/>
      <c r="BA244" s="72"/>
      <c r="BB244" s="80"/>
      <c r="BC244" s="74"/>
      <c r="BD244" s="72"/>
      <c r="BE244" s="72"/>
      <c r="BF244" s="72"/>
      <c r="BG244" s="74"/>
      <c r="BH244" s="74"/>
      <c r="BI244" s="74"/>
      <c r="BJ244" s="81"/>
    </row>
    <row r="245" spans="1:62" ht="12.75" customHeight="1" x14ac:dyDescent="0.2">
      <c r="A245" s="86"/>
      <c r="B245" s="87"/>
      <c r="C245" s="78"/>
      <c r="D245" s="68"/>
      <c r="E245" s="68"/>
      <c r="F245" s="69"/>
      <c r="G245" s="70"/>
      <c r="H245" s="71"/>
      <c r="I245" s="72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101"/>
      <c r="U245" s="101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  <c r="AR245" s="72"/>
      <c r="AS245" s="72"/>
      <c r="AT245" s="72"/>
      <c r="AU245" s="72"/>
      <c r="AV245" s="72"/>
      <c r="AW245" s="72"/>
      <c r="AX245" s="72"/>
      <c r="AY245" s="79"/>
      <c r="AZ245" s="72"/>
      <c r="BA245" s="72"/>
      <c r="BB245" s="80"/>
      <c r="BC245" s="74"/>
      <c r="BD245" s="72"/>
      <c r="BE245" s="72"/>
      <c r="BF245" s="72"/>
      <c r="BG245" s="74"/>
      <c r="BH245" s="74"/>
      <c r="BI245" s="74"/>
      <c r="BJ245" s="81"/>
    </row>
    <row r="246" spans="1:62" ht="12.75" customHeight="1" x14ac:dyDescent="0.2">
      <c r="A246" s="86"/>
      <c r="B246" s="87"/>
      <c r="C246" s="78"/>
      <c r="D246" s="68"/>
      <c r="E246" s="68"/>
      <c r="F246" s="69"/>
      <c r="G246" s="70"/>
      <c r="H246" s="71"/>
      <c r="I246" s="72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101"/>
      <c r="U246" s="101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72"/>
      <c r="AU246" s="72"/>
      <c r="AV246" s="72"/>
      <c r="AW246" s="72"/>
      <c r="AX246" s="72"/>
      <c r="AY246" s="79"/>
      <c r="AZ246" s="72"/>
      <c r="BA246" s="72"/>
      <c r="BB246" s="80"/>
      <c r="BC246" s="123"/>
      <c r="BD246" s="72"/>
      <c r="BE246" s="72"/>
      <c r="BF246" s="72"/>
      <c r="BG246" s="74"/>
      <c r="BH246" s="74"/>
      <c r="BI246" s="74"/>
      <c r="BJ246" s="81"/>
    </row>
    <row r="247" spans="1:62" ht="12.75" customHeight="1" x14ac:dyDescent="0.2">
      <c r="A247" s="86"/>
      <c r="B247" s="87"/>
      <c r="C247" s="78"/>
      <c r="D247" s="68"/>
      <c r="E247" s="68"/>
      <c r="F247" s="69"/>
      <c r="G247" s="70"/>
      <c r="H247" s="71"/>
      <c r="I247" s="72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101"/>
      <c r="U247" s="101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72"/>
      <c r="AU247" s="72"/>
      <c r="AV247" s="72"/>
      <c r="AW247" s="72"/>
      <c r="AX247" s="72"/>
      <c r="AY247" s="82"/>
      <c r="AZ247" s="72"/>
      <c r="BA247" s="72"/>
      <c r="BB247" s="80"/>
      <c r="BC247" s="74"/>
      <c r="BD247" s="72"/>
      <c r="BE247" s="72"/>
      <c r="BF247" s="72"/>
      <c r="BG247" s="74"/>
      <c r="BH247" s="74"/>
      <c r="BI247" s="74"/>
      <c r="BJ247" s="81"/>
    </row>
    <row r="248" spans="1:62" ht="12.75" customHeight="1" x14ac:dyDescent="0.2">
      <c r="A248" s="86"/>
      <c r="B248" s="87"/>
      <c r="C248" s="78"/>
      <c r="D248" s="68"/>
      <c r="E248" s="68"/>
      <c r="F248" s="69"/>
      <c r="G248" s="70"/>
      <c r="H248" s="71"/>
      <c r="I248" s="72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101"/>
      <c r="U248" s="101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72"/>
      <c r="AU248" s="72"/>
      <c r="AV248" s="72"/>
      <c r="AW248" s="72"/>
      <c r="AX248" s="72"/>
      <c r="AY248" s="82"/>
      <c r="AZ248" s="72"/>
      <c r="BA248" s="72"/>
      <c r="BB248" s="80"/>
      <c r="BC248" s="74"/>
      <c r="BD248" s="72"/>
      <c r="BE248" s="72"/>
      <c r="BF248" s="72"/>
      <c r="BG248" s="74"/>
      <c r="BH248" s="74"/>
      <c r="BI248" s="74"/>
      <c r="BJ248" s="81"/>
    </row>
    <row r="249" spans="1:62" x14ac:dyDescent="0.2">
      <c r="A249" s="88"/>
      <c r="B249" s="89"/>
      <c r="C249" s="78"/>
      <c r="D249" s="68"/>
      <c r="E249" s="68"/>
      <c r="F249" s="74"/>
      <c r="G249" s="70"/>
      <c r="H249" s="71"/>
      <c r="I249" s="72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101"/>
      <c r="U249" s="101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72"/>
      <c r="AU249" s="72"/>
      <c r="AV249" s="72"/>
      <c r="AW249" s="72"/>
      <c r="AX249" s="72"/>
      <c r="AY249" s="82"/>
      <c r="AZ249" s="72"/>
      <c r="BA249" s="72"/>
      <c r="BB249" s="82"/>
      <c r="BC249" s="74"/>
      <c r="BD249" s="72"/>
      <c r="BE249" s="72"/>
      <c r="BF249" s="72"/>
      <c r="BG249" s="74"/>
      <c r="BH249" s="74"/>
      <c r="BI249" s="74"/>
      <c r="BJ249" s="81"/>
    </row>
    <row r="250" spans="1:62" x14ac:dyDescent="0.2">
      <c r="A250" s="88"/>
      <c r="B250" s="90"/>
      <c r="C250" s="83"/>
      <c r="D250" s="75"/>
      <c r="E250" s="75"/>
      <c r="F250" s="84"/>
      <c r="G250" s="70"/>
      <c r="H250" s="71"/>
      <c r="I250" s="77"/>
      <c r="J250" s="85"/>
      <c r="K250" s="85"/>
      <c r="L250" s="75"/>
      <c r="M250" s="75"/>
      <c r="N250" s="75"/>
      <c r="O250" s="75"/>
      <c r="P250" s="76"/>
      <c r="Q250" s="76"/>
      <c r="R250" s="75"/>
      <c r="S250" s="75"/>
      <c r="T250" s="102"/>
      <c r="U250" s="102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7"/>
      <c r="AG250" s="77"/>
      <c r="AH250" s="77"/>
      <c r="AI250" s="77"/>
      <c r="AJ250" s="77"/>
      <c r="AK250" s="77"/>
      <c r="AL250" s="77"/>
      <c r="AM250" s="77"/>
      <c r="AN250" s="77"/>
      <c r="AO250" s="77"/>
      <c r="AP250" s="77"/>
      <c r="AQ250" s="77"/>
      <c r="AR250" s="77"/>
      <c r="AS250" s="77"/>
      <c r="AT250" s="77"/>
      <c r="AU250" s="77"/>
      <c r="AV250" s="77"/>
      <c r="AW250" s="77"/>
      <c r="AX250" s="77"/>
      <c r="AY250" s="77"/>
      <c r="AZ250" s="77"/>
      <c r="BA250" s="77"/>
      <c r="BB250" s="82"/>
      <c r="BC250" s="74"/>
      <c r="BD250" s="72"/>
      <c r="BE250" s="72"/>
      <c r="BF250" s="72"/>
      <c r="BG250" s="74"/>
      <c r="BH250" s="74"/>
      <c r="BI250" s="74"/>
      <c r="BJ250" s="81"/>
    </row>
    <row r="251" spans="1:62" x14ac:dyDescent="0.2">
      <c r="A251" s="91"/>
      <c r="B251" s="73"/>
      <c r="V251" s="26"/>
    </row>
    <row r="252" spans="1:62" x14ac:dyDescent="0.2">
      <c r="V252" s="26"/>
    </row>
    <row r="253" spans="1:62" x14ac:dyDescent="0.2">
      <c r="V253" s="26"/>
    </row>
    <row r="254" spans="1:62" x14ac:dyDescent="0.2">
      <c r="V254" s="26"/>
    </row>
    <row r="255" spans="1:62" x14ac:dyDescent="0.2">
      <c r="V255" s="26"/>
    </row>
    <row r="256" spans="1:62" x14ac:dyDescent="0.2">
      <c r="V256" s="26"/>
    </row>
    <row r="257" spans="22:22" x14ac:dyDescent="0.2">
      <c r="V257" s="26"/>
    </row>
    <row r="258" spans="22:22" x14ac:dyDescent="0.2">
      <c r="V258" s="26"/>
    </row>
    <row r="259" spans="22:22" x14ac:dyDescent="0.2">
      <c r="V259" s="26"/>
    </row>
    <row r="260" spans="22:22" x14ac:dyDescent="0.2">
      <c r="V260" s="26"/>
    </row>
    <row r="261" spans="22:22" x14ac:dyDescent="0.2">
      <c r="V261" s="26"/>
    </row>
    <row r="262" spans="22:22" x14ac:dyDescent="0.2">
      <c r="V262" s="26"/>
    </row>
    <row r="263" spans="22:22" x14ac:dyDescent="0.2">
      <c r="V263" s="26"/>
    </row>
    <row r="264" spans="22:22" x14ac:dyDescent="0.2">
      <c r="V264" s="26"/>
    </row>
    <row r="265" spans="22:22" x14ac:dyDescent="0.2">
      <c r="V265" s="26"/>
    </row>
    <row r="266" spans="22:22" x14ac:dyDescent="0.2">
      <c r="V266" s="26"/>
    </row>
    <row r="267" spans="22:22" x14ac:dyDescent="0.2">
      <c r="V267" s="26"/>
    </row>
    <row r="268" spans="22:22" x14ac:dyDescent="0.2">
      <c r="V268" s="26"/>
    </row>
    <row r="269" spans="22:22" x14ac:dyDescent="0.2">
      <c r="V269" s="26"/>
    </row>
    <row r="270" spans="22:22" x14ac:dyDescent="0.2">
      <c r="V270" s="26"/>
    </row>
    <row r="271" spans="22:22" x14ac:dyDescent="0.2">
      <c r="V271" s="26"/>
    </row>
    <row r="272" spans="22:22" x14ac:dyDescent="0.2">
      <c r="V272" s="26"/>
    </row>
    <row r="273" spans="22:22" x14ac:dyDescent="0.2">
      <c r="V273" s="26"/>
    </row>
    <row r="274" spans="22:22" x14ac:dyDescent="0.2">
      <c r="V274" s="26"/>
    </row>
    <row r="275" spans="22:22" x14ac:dyDescent="0.2">
      <c r="V275" s="26"/>
    </row>
    <row r="276" spans="22:22" x14ac:dyDescent="0.2">
      <c r="V276" s="26"/>
    </row>
    <row r="277" spans="22:22" x14ac:dyDescent="0.2">
      <c r="V277" s="26"/>
    </row>
    <row r="278" spans="22:22" x14ac:dyDescent="0.2">
      <c r="V278" s="26"/>
    </row>
    <row r="279" spans="22:22" x14ac:dyDescent="0.2">
      <c r="V279" s="26"/>
    </row>
    <row r="280" spans="22:22" x14ac:dyDescent="0.2">
      <c r="V280" s="26"/>
    </row>
    <row r="281" spans="22:22" x14ac:dyDescent="0.2">
      <c r="V281" s="26"/>
    </row>
    <row r="282" spans="22:22" x14ac:dyDescent="0.2">
      <c r="V282" s="26"/>
    </row>
    <row r="283" spans="22:22" x14ac:dyDescent="0.2">
      <c r="V283" s="26"/>
    </row>
    <row r="284" spans="22:22" x14ac:dyDescent="0.2">
      <c r="V284" s="26"/>
    </row>
    <row r="285" spans="22:22" x14ac:dyDescent="0.2">
      <c r="V285" s="26"/>
    </row>
    <row r="286" spans="22:22" x14ac:dyDescent="0.2">
      <c r="V286" s="26"/>
    </row>
    <row r="287" spans="22:22" x14ac:dyDescent="0.2">
      <c r="V287" s="26"/>
    </row>
    <row r="288" spans="22:22" x14ac:dyDescent="0.2">
      <c r="V288" s="26"/>
    </row>
    <row r="289" spans="22:22" x14ac:dyDescent="0.2">
      <c r="V289" s="26"/>
    </row>
    <row r="290" spans="22:22" x14ac:dyDescent="0.2">
      <c r="V290" s="26"/>
    </row>
    <row r="291" spans="22:22" x14ac:dyDescent="0.2">
      <c r="V291" s="26"/>
    </row>
    <row r="292" spans="22:22" x14ac:dyDescent="0.2">
      <c r="V292" s="26"/>
    </row>
    <row r="293" spans="22:22" x14ac:dyDescent="0.2">
      <c r="V293" s="26"/>
    </row>
    <row r="294" spans="22:22" x14ac:dyDescent="0.2">
      <c r="V294" s="26"/>
    </row>
    <row r="295" spans="22:22" x14ac:dyDescent="0.2">
      <c r="V295" s="26"/>
    </row>
    <row r="296" spans="22:22" x14ac:dyDescent="0.2">
      <c r="V296" s="26"/>
    </row>
    <row r="297" spans="22:22" x14ac:dyDescent="0.2">
      <c r="V297" s="26"/>
    </row>
  </sheetData>
  <sortState caseSensitive="1" ref="A5:BJ242">
    <sortCondition descending="1" ref="H5:H242"/>
  </sortState>
  <mergeCells count="3">
    <mergeCell ref="A1:H1"/>
    <mergeCell ref="A3:I3"/>
    <mergeCell ref="A2:I2"/>
  </mergeCells>
  <phoneticPr fontId="0" type="noConversion"/>
  <printOptions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zoomScale="50" zoomScaleNormal="50" workbookViewId="0">
      <selection activeCell="G17" sqref="G17"/>
    </sheetView>
  </sheetViews>
  <sheetFormatPr baseColWidth="10" defaultRowHeight="12.75" x14ac:dyDescent="0.2"/>
  <cols>
    <col min="1" max="1" width="81.42578125" bestFit="1" customWidth="1"/>
    <col min="2" max="2" width="133.5703125" customWidth="1"/>
  </cols>
  <sheetData>
    <row r="1" spans="1:22" ht="13.5" thickBot="1" x14ac:dyDescent="0.25"/>
    <row r="2" spans="1:22" ht="35.25" x14ac:dyDescent="0.5">
      <c r="A2" s="115" t="s">
        <v>1</v>
      </c>
      <c r="B2" s="116" t="s">
        <v>242</v>
      </c>
      <c r="C2" s="20"/>
      <c r="D2" s="24"/>
    </row>
    <row r="3" spans="1:22" s="26" customFormat="1" ht="35.25" x14ac:dyDescent="0.5">
      <c r="A3" s="117" t="s">
        <v>319</v>
      </c>
      <c r="B3" s="118">
        <v>5.6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</row>
    <row r="4" spans="1:22" s="26" customFormat="1" ht="35.25" x14ac:dyDescent="0.5">
      <c r="A4" s="117" t="s">
        <v>366</v>
      </c>
      <c r="B4" s="118">
        <v>5.6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</row>
    <row r="5" spans="1:22" s="26" customFormat="1" ht="35.25" x14ac:dyDescent="0.5">
      <c r="A5" s="117" t="s">
        <v>77</v>
      </c>
      <c r="B5" s="118">
        <v>3.8333333333333335</v>
      </c>
      <c r="C5" s="96"/>
      <c r="D5" s="97"/>
    </row>
    <row r="6" spans="1:22" s="26" customFormat="1" ht="35.25" x14ac:dyDescent="0.5">
      <c r="A6" s="117" t="s">
        <v>190</v>
      </c>
      <c r="B6" s="118">
        <v>3.4285714285714284</v>
      </c>
      <c r="C6" s="96"/>
      <c r="D6" s="97"/>
    </row>
    <row r="7" spans="1:22" s="26" customFormat="1" ht="35.25" x14ac:dyDescent="0.5">
      <c r="A7" s="117" t="s">
        <v>88</v>
      </c>
      <c r="B7" s="118">
        <v>3.4</v>
      </c>
      <c r="C7" s="96"/>
      <c r="D7" s="97"/>
    </row>
    <row r="8" spans="1:22" s="26" customFormat="1" ht="35.25" x14ac:dyDescent="0.5">
      <c r="A8" s="117" t="s">
        <v>82</v>
      </c>
      <c r="B8" s="118">
        <v>2.3333333333333335</v>
      </c>
      <c r="C8" s="96"/>
      <c r="D8" s="97"/>
    </row>
    <row r="9" spans="1:22" s="26" customFormat="1" ht="35.25" x14ac:dyDescent="0.5">
      <c r="A9" s="117" t="s">
        <v>154</v>
      </c>
      <c r="B9" s="118">
        <v>1.8571428571428572</v>
      </c>
      <c r="C9" s="96"/>
      <c r="D9" s="97"/>
    </row>
    <row r="10" spans="1:22" s="26" customFormat="1" ht="35.25" x14ac:dyDescent="0.5">
      <c r="A10" s="117" t="s">
        <v>210</v>
      </c>
      <c r="B10" s="118">
        <v>1.75</v>
      </c>
      <c r="C10" s="96"/>
      <c r="D10" s="97"/>
    </row>
    <row r="11" spans="1:22" s="26" customFormat="1" ht="35.25" x14ac:dyDescent="0.5">
      <c r="A11" s="117" t="s">
        <v>86</v>
      </c>
      <c r="B11" s="118">
        <v>1.3333333333333333</v>
      </c>
      <c r="C11" s="96"/>
      <c r="D11" s="97"/>
    </row>
    <row r="12" spans="1:22" s="26" customFormat="1" ht="35.25" x14ac:dyDescent="0.5">
      <c r="A12" s="117" t="s">
        <v>80</v>
      </c>
      <c r="B12" s="118">
        <v>1.2</v>
      </c>
      <c r="C12" s="96"/>
      <c r="D12" s="97"/>
    </row>
    <row r="13" spans="1:22" s="26" customFormat="1" ht="35.25" x14ac:dyDescent="0.5">
      <c r="A13" s="117" t="s">
        <v>155</v>
      </c>
      <c r="B13" s="118">
        <v>1.2</v>
      </c>
      <c r="C13" s="96"/>
      <c r="D13" s="97"/>
    </row>
    <row r="14" spans="1:22" s="26" customFormat="1" ht="35.25" x14ac:dyDescent="0.5">
      <c r="A14" s="117" t="s">
        <v>224</v>
      </c>
      <c r="B14" s="118">
        <v>1.0833333333333333</v>
      </c>
      <c r="C14" s="96"/>
      <c r="D14" s="97"/>
    </row>
    <row r="15" spans="1:22" s="26" customFormat="1" ht="35.25" x14ac:dyDescent="0.5">
      <c r="A15" s="117" t="s">
        <v>106</v>
      </c>
      <c r="B15" s="118">
        <v>1</v>
      </c>
      <c r="C15" s="96"/>
      <c r="D15" s="97"/>
    </row>
    <row r="16" spans="1:22" s="26" customFormat="1" ht="35.25" x14ac:dyDescent="0.5">
      <c r="A16" s="117" t="s">
        <v>87</v>
      </c>
      <c r="B16" s="118">
        <v>0.66666666666666663</v>
      </c>
      <c r="C16" s="96"/>
      <c r="D16" s="97"/>
    </row>
    <row r="17" spans="1:4" s="26" customFormat="1" ht="35.25" x14ac:dyDescent="0.5">
      <c r="A17" s="117" t="s">
        <v>84</v>
      </c>
      <c r="B17" s="118">
        <v>0</v>
      </c>
      <c r="C17" s="96"/>
      <c r="D17" s="97"/>
    </row>
    <row r="18" spans="1:4" s="26" customFormat="1" ht="35.25" x14ac:dyDescent="0.5">
      <c r="A18" s="117" t="s">
        <v>83</v>
      </c>
      <c r="B18" s="118">
        <v>0</v>
      </c>
      <c r="C18" s="96"/>
      <c r="D18" s="97"/>
    </row>
    <row r="19" spans="1:4" s="26" customFormat="1" ht="35.25" x14ac:dyDescent="0.5">
      <c r="A19" s="117" t="s">
        <v>117</v>
      </c>
      <c r="B19" s="118">
        <v>0</v>
      </c>
      <c r="C19" s="96"/>
      <c r="D19" s="97"/>
    </row>
    <row r="20" spans="1:4" s="26" customFormat="1" ht="35.25" x14ac:dyDescent="0.5">
      <c r="A20" s="117" t="s">
        <v>225</v>
      </c>
      <c r="B20" s="118">
        <v>0</v>
      </c>
      <c r="C20" s="96"/>
      <c r="D20" s="97"/>
    </row>
    <row r="21" spans="1:4" s="26" customFormat="1" ht="35.25" x14ac:dyDescent="0.5">
      <c r="A21" s="117" t="s">
        <v>79</v>
      </c>
      <c r="B21" s="118">
        <v>0</v>
      </c>
      <c r="C21" s="96"/>
      <c r="D21" s="97"/>
    </row>
    <row r="22" spans="1:4" s="26" customFormat="1" ht="35.25" x14ac:dyDescent="0.5">
      <c r="A22" s="117" t="s">
        <v>206</v>
      </c>
      <c r="B22" s="118">
        <v>0</v>
      </c>
      <c r="C22" s="96"/>
      <c r="D22" s="97"/>
    </row>
    <row r="23" spans="1:4" s="26" customFormat="1" ht="35.25" x14ac:dyDescent="0.5">
      <c r="A23" s="117" t="s">
        <v>81</v>
      </c>
      <c r="B23" s="118">
        <v>0</v>
      </c>
      <c r="C23" s="96"/>
      <c r="D23" s="97"/>
    </row>
    <row r="24" spans="1:4" s="26" customFormat="1" ht="36" thickBot="1" x14ac:dyDescent="0.55000000000000004">
      <c r="A24" s="119" t="s">
        <v>365</v>
      </c>
      <c r="B24" s="120">
        <v>0</v>
      </c>
      <c r="C24" s="96"/>
      <c r="D24" s="97"/>
    </row>
    <row r="25" spans="1:4" ht="0.75" customHeight="1" x14ac:dyDescent="0.5">
      <c r="A25" s="113"/>
      <c r="B25" s="114"/>
      <c r="C25" s="20"/>
      <c r="D25" s="24"/>
    </row>
    <row r="26" spans="1:4" ht="35.25" hidden="1" x14ac:dyDescent="0.5">
      <c r="A26" s="58"/>
      <c r="B26" s="59"/>
    </row>
    <row r="27" spans="1:4" ht="35.25" hidden="1" x14ac:dyDescent="0.5">
      <c r="A27" s="58"/>
      <c r="B27" s="59"/>
    </row>
    <row r="28" spans="1:4" ht="34.5" x14ac:dyDescent="0.45">
      <c r="A28" s="60"/>
      <c r="B28" s="60"/>
    </row>
  </sheetData>
  <sortState ref="A3:B24">
    <sortCondition descending="1" ref="B3:B24"/>
  </sortState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A2" sqref="A2:B23"/>
    </sheetView>
  </sheetViews>
  <sheetFormatPr baseColWidth="10" defaultRowHeight="12.75" x14ac:dyDescent="0.2"/>
  <cols>
    <col min="1" max="1" width="32" customWidth="1"/>
    <col min="2" max="2" width="27.42578125" style="41" bestFit="1" customWidth="1"/>
  </cols>
  <sheetData>
    <row r="1" spans="1:2" x14ac:dyDescent="0.2">
      <c r="A1" t="s">
        <v>1</v>
      </c>
      <c r="B1" s="41" t="s">
        <v>242</v>
      </c>
    </row>
    <row r="2" spans="1:2" s="103" customFormat="1" ht="12.75" customHeight="1" x14ac:dyDescent="0.2">
      <c r="A2" s="108" t="s">
        <v>80</v>
      </c>
      <c r="B2" s="109">
        <f>CSPF2018!BJ44</f>
        <v>0</v>
      </c>
    </row>
    <row r="3" spans="1:2" s="103" customFormat="1" ht="12.75" customHeight="1" x14ac:dyDescent="0.2">
      <c r="A3" s="108" t="s">
        <v>84</v>
      </c>
      <c r="B3" s="109">
        <f>CSPF2018!BJ81</f>
        <v>0</v>
      </c>
    </row>
    <row r="4" spans="1:2" s="103" customFormat="1" x14ac:dyDescent="0.2">
      <c r="A4" s="110" t="s">
        <v>319</v>
      </c>
      <c r="B4" s="109">
        <f>CSPF2018!BJ238</f>
        <v>0</v>
      </c>
    </row>
    <row r="5" spans="1:2" s="103" customFormat="1" x14ac:dyDescent="0.2">
      <c r="A5" s="108" t="s">
        <v>82</v>
      </c>
      <c r="B5" s="109">
        <f>CSPF2018!BJ65</f>
        <v>0</v>
      </c>
    </row>
    <row r="6" spans="1:2" s="103" customFormat="1" x14ac:dyDescent="0.2">
      <c r="A6" s="108" t="s">
        <v>83</v>
      </c>
      <c r="B6" s="109">
        <f>CSPF2018!BJ71</f>
        <v>0</v>
      </c>
    </row>
    <row r="7" spans="1:2" s="103" customFormat="1" x14ac:dyDescent="0.2">
      <c r="A7" s="108" t="s">
        <v>77</v>
      </c>
      <c r="B7" s="109">
        <f>CSPF2018!BJ12</f>
        <v>7.4375</v>
      </c>
    </row>
    <row r="8" spans="1:2" s="103" customFormat="1" x14ac:dyDescent="0.2">
      <c r="A8" s="108" t="s">
        <v>87</v>
      </c>
      <c r="B8" s="109">
        <f>CSPF2018!BJ100</f>
        <v>0</v>
      </c>
    </row>
    <row r="9" spans="1:2" s="103" customFormat="1" x14ac:dyDescent="0.2">
      <c r="A9" s="108" t="s">
        <v>117</v>
      </c>
      <c r="B9" s="109">
        <f>CSPF2018!BJ118</f>
        <v>0</v>
      </c>
    </row>
    <row r="10" spans="1:2" s="103" customFormat="1" x14ac:dyDescent="0.2">
      <c r="A10" s="108" t="s">
        <v>155</v>
      </c>
      <c r="B10" s="109">
        <f>CSPF2018!BJ161</f>
        <v>0</v>
      </c>
    </row>
    <row r="11" spans="1:2" s="103" customFormat="1" x14ac:dyDescent="0.2">
      <c r="A11" s="108" t="s">
        <v>225</v>
      </c>
      <c r="B11" s="109">
        <f>CSPF2018!BJ200</f>
        <v>0</v>
      </c>
    </row>
    <row r="12" spans="1:2" s="103" customFormat="1" x14ac:dyDescent="0.2">
      <c r="A12" s="108" t="s">
        <v>79</v>
      </c>
      <c r="B12" s="109">
        <f>CSPF2018!BJ36</f>
        <v>0</v>
      </c>
    </row>
    <row r="13" spans="1:2" s="103" customFormat="1" x14ac:dyDescent="0.2">
      <c r="A13" s="108" t="s">
        <v>106</v>
      </c>
      <c r="B13" s="109">
        <f>CSPF2018!BJ142</f>
        <v>0</v>
      </c>
    </row>
    <row r="14" spans="1:2" s="103" customFormat="1" x14ac:dyDescent="0.2">
      <c r="A14" s="108" t="s">
        <v>224</v>
      </c>
      <c r="B14" s="109">
        <f>CSPF2018!BJ226</f>
        <v>0</v>
      </c>
    </row>
    <row r="15" spans="1:2" s="103" customFormat="1" x14ac:dyDescent="0.2">
      <c r="A15" s="108" t="s">
        <v>86</v>
      </c>
      <c r="B15" s="109">
        <f>CSPF2018!BJ91</f>
        <v>0</v>
      </c>
    </row>
    <row r="16" spans="1:2" s="103" customFormat="1" x14ac:dyDescent="0.2">
      <c r="A16" s="108" t="s">
        <v>210</v>
      </c>
      <c r="B16" s="109">
        <f>CSPF2018!BJ184</f>
        <v>0</v>
      </c>
    </row>
    <row r="17" spans="1:2" s="103" customFormat="1" x14ac:dyDescent="0.2">
      <c r="A17" s="108" t="s">
        <v>88</v>
      </c>
      <c r="B17" s="109">
        <f>CSPF2018!BJ127</f>
        <v>0</v>
      </c>
    </row>
    <row r="18" spans="1:2" s="103" customFormat="1" x14ac:dyDescent="0.2">
      <c r="A18" s="108" t="s">
        <v>154</v>
      </c>
      <c r="B18" s="109">
        <f>CSPF2018!BJ154</f>
        <v>0</v>
      </c>
    </row>
    <row r="19" spans="1:2" s="103" customFormat="1" x14ac:dyDescent="0.2">
      <c r="A19" s="108" t="s">
        <v>190</v>
      </c>
      <c r="B19" s="109">
        <f>CSPF2018!BJ171</f>
        <v>0</v>
      </c>
    </row>
    <row r="20" spans="1:2" s="103" customFormat="1" x14ac:dyDescent="0.2">
      <c r="A20" s="108" t="s">
        <v>206</v>
      </c>
      <c r="B20" s="109">
        <f>CSPF2018!BJ178</f>
        <v>0</v>
      </c>
    </row>
    <row r="21" spans="1:2" s="103" customFormat="1" x14ac:dyDescent="0.2">
      <c r="A21" s="108" t="s">
        <v>81</v>
      </c>
      <c r="B21" s="109">
        <f>CSPF2018!BJ54</f>
        <v>0</v>
      </c>
    </row>
    <row r="22" spans="1:2" s="103" customFormat="1" x14ac:dyDescent="0.2">
      <c r="A22" s="111" t="s">
        <v>365</v>
      </c>
      <c r="B22" s="112">
        <f>CSPF2018!BJ5</f>
        <v>0</v>
      </c>
    </row>
    <row r="23" spans="1:2" s="103" customFormat="1" x14ac:dyDescent="0.2">
      <c r="A23" s="111" t="s">
        <v>366</v>
      </c>
      <c r="B23" s="112">
        <f>CSPF2018!BJ86</f>
        <v>0</v>
      </c>
    </row>
    <row r="24" spans="1:2" s="103" customFormat="1" x14ac:dyDescent="0.2">
      <c r="B24" s="112"/>
    </row>
    <row r="25" spans="1:2" s="103" customFormat="1" x14ac:dyDescent="0.2">
      <c r="B25" s="112"/>
    </row>
    <row r="26" spans="1:2" s="103" customFormat="1" x14ac:dyDescent="0.2">
      <c r="B26" s="112"/>
    </row>
    <row r="27" spans="1:2" s="103" customFormat="1" x14ac:dyDescent="0.2">
      <c r="B27" s="112"/>
    </row>
    <row r="28" spans="1:2" s="103" customFormat="1" x14ac:dyDescent="0.2">
      <c r="B28" s="112"/>
    </row>
    <row r="29" spans="1:2" s="103" customFormat="1" x14ac:dyDescent="0.2">
      <c r="B29" s="112"/>
    </row>
  </sheetData>
  <sortState ref="A2:B25">
    <sortCondition descending="1" ref="B2:B25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CSPF2018</vt:lpstr>
      <vt:lpstr>classement club</vt:lpstr>
      <vt:lpstr>calcul clt club</vt:lpstr>
      <vt:lpstr>CSPF2018!Zone_d_impression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oyanna rondin</cp:lastModifiedBy>
  <cp:lastPrinted>2016-07-09T20:39:06Z</cp:lastPrinted>
  <dcterms:created xsi:type="dcterms:W3CDTF">2001-02-08T14:29:26Z</dcterms:created>
  <dcterms:modified xsi:type="dcterms:W3CDTF">2018-06-05T21:23:58Z</dcterms:modified>
</cp:coreProperties>
</file>