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ec63edd165e9d16f/Bureau/CSPF/CSPF 2022/Classement/"/>
    </mc:Choice>
  </mc:AlternateContent>
  <xr:revisionPtr revIDLastSave="16" documentId="8_{1E544C50-E383-472A-984E-A20BF1B6346D}" xr6:coauthVersionLast="47" xr6:coauthVersionMax="47" xr10:uidLastSave="{55644596-87EC-48AF-BA29-DE6810675E38}"/>
  <bookViews>
    <workbookView xWindow="-108" yWindow="-108" windowWidth="23256" windowHeight="13176" tabRatio="396" xr2:uid="{00000000-000D-0000-FFFF-FFFF00000000}"/>
  </bookViews>
  <sheets>
    <sheet name="CSPF2022" sheetId="1" r:id="rId1"/>
    <sheet name="Classement Club" sheetId="2" r:id="rId2"/>
    <sheet name="CALCUL_CLT_CLUB" sheetId="3" state="hidden" r:id="rId3"/>
  </sheets>
  <definedNames>
    <definedName name="_xlnm._FilterDatabase" localSheetId="0" hidden="1">CSPF2022!$A$4:$AW$229</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G5" i="1"/>
  <c r="H166" i="1"/>
  <c r="AW103" i="1"/>
  <c r="AW95" i="1"/>
  <c r="AW6" i="1"/>
  <c r="H103" i="1"/>
  <c r="H95" i="1"/>
  <c r="H6" i="1"/>
  <c r="AW104" i="1"/>
  <c r="AW160" i="1"/>
  <c r="AW62" i="1"/>
  <c r="AW181" i="1"/>
  <c r="AW69" i="1"/>
  <c r="AW52" i="1"/>
  <c r="AW182" i="1"/>
  <c r="AW183" i="1"/>
  <c r="AW84" i="1"/>
  <c r="AW45" i="1"/>
  <c r="AW184" i="1"/>
  <c r="AW185" i="1"/>
  <c r="AW186" i="1"/>
  <c r="AW187" i="1"/>
  <c r="AW152" i="1"/>
  <c r="AW188" i="1"/>
  <c r="AW189" i="1"/>
  <c r="AW63" i="1"/>
  <c r="AW35" i="1"/>
  <c r="AW64" i="1"/>
  <c r="AW190" i="1"/>
  <c r="AW113" i="1"/>
  <c r="AW85" i="1"/>
  <c r="AW128" i="1"/>
  <c r="AW191" i="1"/>
  <c r="AW146" i="1"/>
  <c r="AW192" i="1"/>
  <c r="AW92" i="1"/>
  <c r="AW101" i="1"/>
  <c r="AW86" i="1"/>
  <c r="AW193" i="1"/>
  <c r="AW123" i="1"/>
  <c r="AW98" i="1"/>
  <c r="AW75" i="1"/>
  <c r="AW43" i="1"/>
  <c r="AW194" i="1"/>
  <c r="AW127" i="1"/>
  <c r="AW44" i="1"/>
  <c r="AW102" i="1"/>
  <c r="AW195" i="1"/>
  <c r="AW76" i="1"/>
  <c r="AW196" i="1"/>
  <c r="AW197" i="1"/>
  <c r="AW46" i="1"/>
  <c r="AW77" i="1"/>
  <c r="AW198" i="1"/>
  <c r="AW32" i="1"/>
  <c r="AW124" i="1"/>
  <c r="AW118" i="1"/>
  <c r="AW108" i="1"/>
  <c r="AW199" i="1"/>
  <c r="AW200" i="1"/>
  <c r="AW140" i="1"/>
  <c r="AW201" i="1"/>
  <c r="AW202" i="1"/>
  <c r="AW203" i="1"/>
  <c r="AW204" i="1"/>
  <c r="AW117" i="1"/>
  <c r="AW109" i="1"/>
  <c r="AW147" i="1"/>
  <c r="AW205" i="1"/>
  <c r="AW206" i="1"/>
  <c r="AW87" i="1"/>
  <c r="AW207" i="1"/>
  <c r="AW8" i="1"/>
  <c r="AW28" i="1"/>
  <c r="AW119" i="1"/>
  <c r="AW93" i="1"/>
  <c r="AW105" i="1"/>
  <c r="AW47" i="1"/>
  <c r="AW12" i="1"/>
  <c r="AW20" i="1"/>
  <c r="AW57" i="1"/>
  <c r="AW39" i="1"/>
  <c r="AW208" i="1"/>
  <c r="AW50" i="1"/>
  <c r="AW209" i="1"/>
  <c r="AW51" i="1"/>
  <c r="AW25" i="1"/>
  <c r="AW210" i="1"/>
  <c r="AW21" i="1"/>
  <c r="AW120" i="1"/>
  <c r="AW129" i="1"/>
  <c r="AW211" i="1"/>
  <c r="AW29" i="1"/>
  <c r="AW61" i="1"/>
  <c r="AW212" i="1"/>
  <c r="AW153" i="1"/>
  <c r="AW22" i="1"/>
  <c r="AW154" i="1"/>
  <c r="AW132" i="1"/>
  <c r="AW58" i="1"/>
  <c r="AW59" i="1"/>
  <c r="AW106" i="1"/>
  <c r="AW213" i="1"/>
  <c r="AW214" i="1"/>
  <c r="AW215" i="1"/>
  <c r="AW216" i="1"/>
  <c r="AW217" i="1"/>
  <c r="AW218" i="1"/>
  <c r="AW219" i="1"/>
  <c r="AW220" i="1"/>
  <c r="AW221" i="1"/>
  <c r="AW222" i="1"/>
  <c r="AW94" i="1"/>
  <c r="AW161" i="1"/>
  <c r="AW133" i="1"/>
  <c r="AW223" i="1"/>
  <c r="AW107" i="1"/>
  <c r="AW115" i="1"/>
  <c r="AW26" i="1"/>
  <c r="AW141" i="1"/>
  <c r="AW224" i="1"/>
  <c r="AW162" i="1"/>
  <c r="AW225" i="1"/>
  <c r="AW142" i="1"/>
  <c r="AW155" i="1"/>
  <c r="AW148" i="1"/>
  <c r="AW226" i="1"/>
  <c r="AW156" i="1"/>
  <c r="AW66" i="1"/>
  <c r="AW48" i="1"/>
  <c r="AW40" i="1"/>
  <c r="AW17" i="1"/>
  <c r="AW149" i="1"/>
  <c r="AW125" i="1"/>
  <c r="AW36" i="1"/>
  <c r="AW15" i="1"/>
  <c r="AW134" i="1"/>
  <c r="AW110" i="1"/>
  <c r="AW53" i="1"/>
  <c r="AW30" i="1"/>
  <c r="AW88" i="1"/>
  <c r="AW37" i="1"/>
  <c r="AW16" i="1"/>
  <c r="AW18" i="1"/>
  <c r="AW7" i="1"/>
  <c r="AW10" i="1"/>
  <c r="AW227" i="1"/>
  <c r="AW13" i="1"/>
  <c r="AW228" i="1"/>
  <c r="AW80" i="1"/>
  <c r="AW73" i="1"/>
  <c r="AW89" i="1"/>
  <c r="AW67" i="1"/>
  <c r="AW135" i="1"/>
  <c r="AW60" i="1"/>
  <c r="AW34" i="1"/>
  <c r="AW33" i="1"/>
  <c r="AW54" i="1"/>
  <c r="AW229" i="1"/>
  <c r="AW136" i="1"/>
  <c r="AW164" i="1"/>
  <c r="AW90" i="1"/>
  <c r="AW99" i="1"/>
  <c r="AW163" i="1"/>
  <c r="H104" i="1"/>
  <c r="H160" i="1"/>
  <c r="H62" i="1"/>
  <c r="H181" i="1"/>
  <c r="H69" i="1"/>
  <c r="H52" i="1"/>
  <c r="H182" i="1"/>
  <c r="H183" i="1"/>
  <c r="H84" i="1"/>
  <c r="H45" i="1"/>
  <c r="H184" i="1"/>
  <c r="H185" i="1"/>
  <c r="H186" i="1"/>
  <c r="H187" i="1"/>
  <c r="H152" i="1"/>
  <c r="H188" i="1"/>
  <c r="H189" i="1"/>
  <c r="H63" i="1"/>
  <c r="H35" i="1"/>
  <c r="H64" i="1"/>
  <c r="H190" i="1"/>
  <c r="H113" i="1"/>
  <c r="H85" i="1"/>
  <c r="H128" i="1"/>
  <c r="H191" i="1"/>
  <c r="H146" i="1"/>
  <c r="H192" i="1"/>
  <c r="H92" i="1"/>
  <c r="H101" i="1"/>
  <c r="H86" i="1"/>
  <c r="H193" i="1"/>
  <c r="H123" i="1"/>
  <c r="H98" i="1"/>
  <c r="H75" i="1"/>
  <c r="H43" i="1"/>
  <c r="H194" i="1"/>
  <c r="H127" i="1"/>
  <c r="H44" i="1"/>
  <c r="H102" i="1"/>
  <c r="H195" i="1"/>
  <c r="H76" i="1"/>
  <c r="H196" i="1"/>
  <c r="H197" i="1"/>
  <c r="H46" i="1"/>
  <c r="H77" i="1"/>
  <c r="H198" i="1"/>
  <c r="H32" i="1"/>
  <c r="H124" i="1"/>
  <c r="H118" i="1"/>
  <c r="H108" i="1"/>
  <c r="H199" i="1"/>
  <c r="H200" i="1"/>
  <c r="H140" i="1"/>
  <c r="H201" i="1"/>
  <c r="H202" i="1"/>
  <c r="H203" i="1"/>
  <c r="H204" i="1"/>
  <c r="H117" i="1"/>
  <c r="H109" i="1"/>
  <c r="H147" i="1"/>
  <c r="H205" i="1"/>
  <c r="H206" i="1"/>
  <c r="H87" i="1"/>
  <c r="H207" i="1"/>
  <c r="H8" i="1"/>
  <c r="H28" i="1"/>
  <c r="H119" i="1"/>
  <c r="H93" i="1"/>
  <c r="H105" i="1"/>
  <c r="H47" i="1"/>
  <c r="H12" i="1"/>
  <c r="H20" i="1"/>
  <c r="H57" i="1"/>
  <c r="H39" i="1"/>
  <c r="H208" i="1"/>
  <c r="H50" i="1"/>
  <c r="H209" i="1"/>
  <c r="H51" i="1"/>
  <c r="H25" i="1"/>
  <c r="H210" i="1"/>
  <c r="H21" i="1"/>
  <c r="H120" i="1"/>
  <c r="H129" i="1"/>
  <c r="H211" i="1"/>
  <c r="H29" i="1"/>
  <c r="H61" i="1"/>
  <c r="H212" i="1"/>
  <c r="H153" i="1"/>
  <c r="H22" i="1"/>
  <c r="H154" i="1"/>
  <c r="H132" i="1"/>
  <c r="H58" i="1"/>
  <c r="H59" i="1"/>
  <c r="H106" i="1"/>
  <c r="H213" i="1"/>
  <c r="H214" i="1"/>
  <c r="H215" i="1"/>
  <c r="H216" i="1"/>
  <c r="H217" i="1"/>
  <c r="H218" i="1"/>
  <c r="H219" i="1"/>
  <c r="H220" i="1"/>
  <c r="H221" i="1"/>
  <c r="H222" i="1"/>
  <c r="H94" i="1"/>
  <c r="H161" i="1"/>
  <c r="H133" i="1"/>
  <c r="H223" i="1"/>
  <c r="H107" i="1"/>
  <c r="H115" i="1"/>
  <c r="H26" i="1"/>
  <c r="H141" i="1"/>
  <c r="H224" i="1"/>
  <c r="H162" i="1"/>
  <c r="H225" i="1"/>
  <c r="H142" i="1"/>
  <c r="H155" i="1"/>
  <c r="H148" i="1"/>
  <c r="H226" i="1"/>
  <c r="H156" i="1"/>
  <c r="H66" i="1"/>
  <c r="H48" i="1"/>
  <c r="H40" i="1"/>
  <c r="H17" i="1"/>
  <c r="H149" i="1"/>
  <c r="H125" i="1"/>
  <c r="H36" i="1"/>
  <c r="H15" i="1"/>
  <c r="H134" i="1"/>
  <c r="H110" i="1"/>
  <c r="H53" i="1"/>
  <c r="H30" i="1"/>
  <c r="H88" i="1"/>
  <c r="H37" i="1"/>
  <c r="H16" i="1"/>
  <c r="H18" i="1"/>
  <c r="H7" i="1"/>
  <c r="H10" i="1"/>
  <c r="H227" i="1"/>
  <c r="H13" i="1"/>
  <c r="H228" i="1"/>
  <c r="H80" i="1"/>
  <c r="H73" i="1"/>
  <c r="H89" i="1"/>
  <c r="H67" i="1"/>
  <c r="H135" i="1"/>
  <c r="H60" i="1"/>
  <c r="H34" i="1"/>
  <c r="H33" i="1"/>
  <c r="H54" i="1"/>
  <c r="H229" i="1"/>
  <c r="H136" i="1"/>
  <c r="H164" i="1"/>
  <c r="H90" i="1"/>
  <c r="H99" i="1"/>
  <c r="H163" i="1"/>
  <c r="AW78" i="1"/>
  <c r="AW167" i="1"/>
  <c r="AW55" i="1"/>
  <c r="AW138" i="1"/>
  <c r="AW42" i="1"/>
  <c r="AW41" i="1"/>
  <c r="AW24" i="1"/>
  <c r="AW38" i="1"/>
  <c r="AW91" i="1"/>
  <c r="AW114" i="1"/>
  <c r="AW168" i="1"/>
  <c r="AW68" i="1"/>
  <c r="AW131" i="1"/>
  <c r="AW169" i="1"/>
  <c r="AW170" i="1"/>
  <c r="AW79" i="1"/>
  <c r="AW143" i="1"/>
  <c r="AW96" i="1"/>
  <c r="AW70" i="1"/>
  <c r="AW126" i="1"/>
  <c r="AW171" i="1"/>
  <c r="AW97" i="1"/>
  <c r="AW172" i="1"/>
  <c r="AW111" i="1"/>
  <c r="AW121" i="1"/>
  <c r="AW151" i="1"/>
  <c r="AW116" i="1"/>
  <c r="AW56" i="1"/>
  <c r="AW173" i="1"/>
  <c r="AW174" i="1"/>
  <c r="AW175" i="1"/>
  <c r="AW176" i="1"/>
  <c r="AW157" i="1"/>
  <c r="AW158" i="1"/>
  <c r="AW72" i="1"/>
  <c r="AW74" i="1"/>
  <c r="AW14" i="1"/>
  <c r="AW139" i="1"/>
  <c r="AW159" i="1"/>
  <c r="AW144" i="1"/>
  <c r="AW9" i="1"/>
  <c r="AW82" i="1"/>
  <c r="AW83" i="1"/>
  <c r="AW177" i="1"/>
  <c r="AW178" i="1"/>
  <c r="AW122" i="1"/>
  <c r="AW145" i="1"/>
  <c r="AW11" i="1"/>
  <c r="AW179" i="1"/>
  <c r="AW19" i="1"/>
  <c r="AW49" i="1"/>
  <c r="AW5" i="1"/>
  <c r="AW27" i="1"/>
  <c r="AW180" i="1"/>
  <c r="AW31" i="1"/>
  <c r="AW71" i="1"/>
  <c r="AW23" i="1"/>
  <c r="AW65" i="1"/>
  <c r="AW112" i="1"/>
  <c r="AW100" i="1"/>
  <c r="H167" i="1"/>
  <c r="H55" i="1"/>
  <c r="H138" i="1"/>
  <c r="H42" i="1"/>
  <c r="H41" i="1"/>
  <c r="H24" i="1"/>
  <c r="H38" i="1"/>
  <c r="H91" i="1"/>
  <c r="H114" i="1"/>
  <c r="H168" i="1"/>
  <c r="H68" i="1"/>
  <c r="H131" i="1"/>
  <c r="H169" i="1"/>
  <c r="H170" i="1"/>
  <c r="H79" i="1"/>
  <c r="H143" i="1"/>
  <c r="H96" i="1"/>
  <c r="H70" i="1"/>
  <c r="H126" i="1"/>
  <c r="H171" i="1"/>
  <c r="H97" i="1"/>
  <c r="H172" i="1"/>
  <c r="H111" i="1"/>
  <c r="H121" i="1"/>
  <c r="H151" i="1"/>
  <c r="H116" i="1"/>
  <c r="H56" i="1"/>
  <c r="H173" i="1"/>
  <c r="H174" i="1"/>
  <c r="H175" i="1"/>
  <c r="H176" i="1"/>
  <c r="H157" i="1"/>
  <c r="H158" i="1"/>
  <c r="H72" i="1"/>
  <c r="H74" i="1"/>
  <c r="H14" i="1"/>
  <c r="H139" i="1"/>
  <c r="H159" i="1"/>
  <c r="H144" i="1"/>
  <c r="H9" i="1"/>
  <c r="H82" i="1"/>
  <c r="H83" i="1"/>
  <c r="H177" i="1"/>
  <c r="H178" i="1"/>
  <c r="H122" i="1"/>
  <c r="H145" i="1"/>
  <c r="H11" i="1"/>
  <c r="H179" i="1"/>
  <c r="H19" i="1"/>
  <c r="H49" i="1"/>
  <c r="H5" i="1"/>
  <c r="H27" i="1"/>
  <c r="H180" i="1"/>
  <c r="H31" i="1"/>
  <c r="H71" i="1"/>
  <c r="H23" i="1"/>
  <c r="H65" i="1"/>
  <c r="H112" i="1"/>
  <c r="H100" i="1"/>
  <c r="AW137" i="1" l="1"/>
  <c r="AW81" i="1"/>
  <c r="AY115" i="1"/>
  <c r="AY140" i="1"/>
  <c r="AY18" i="1"/>
  <c r="AY152" i="1" l="1"/>
  <c r="AY121" i="1"/>
  <c r="AY48" i="1"/>
  <c r="AY206" i="1" l="1"/>
  <c r="AY134" i="1"/>
  <c r="AY62" i="1"/>
  <c r="AY90" i="1"/>
  <c r="AY78" i="1"/>
  <c r="AY100" i="1"/>
  <c r="AY11" i="1"/>
  <c r="AY25" i="1"/>
  <c r="AY6" i="1"/>
  <c r="AY190" i="1"/>
  <c r="AY151" i="1"/>
  <c r="AY3" i="1" l="1"/>
  <c r="AW130" i="1" l="1"/>
  <c r="AW165" i="1"/>
  <c r="AW166" i="1"/>
  <c r="AW150" i="1"/>
  <c r="BF180" i="1" l="1"/>
  <c r="BF159" i="1"/>
  <c r="H78" i="1"/>
  <c r="H81" i="1"/>
  <c r="H137" i="1"/>
  <c r="H150" i="1"/>
  <c r="H165" i="1"/>
  <c r="H130" i="1"/>
  <c r="BF63" i="1" l="1"/>
  <c r="BF26" i="1"/>
  <c r="BF203" i="1"/>
  <c r="BF177" i="1"/>
  <c r="BF178" i="1"/>
  <c r="BF14" i="1"/>
  <c r="BF179" i="1"/>
  <c r="BF176" i="1"/>
  <c r="BF114" i="1"/>
  <c r="BF220" i="1"/>
  <c r="BF115" i="1"/>
  <c r="BF137" i="1"/>
  <c r="BF66" i="1"/>
  <c r="BF173" i="1"/>
  <c r="BF169" i="1"/>
  <c r="BF73" i="1"/>
  <c r="BF18" i="1"/>
  <c r="BF172" i="1"/>
  <c r="BF168" i="1"/>
  <c r="BF71" i="1"/>
  <c r="BF229" i="1"/>
  <c r="AZ115" i="1"/>
  <c r="BF79" i="1"/>
  <c r="BF181" i="1"/>
  <c r="BF5" i="1"/>
  <c r="BF120" i="1"/>
  <c r="BF171" i="1"/>
  <c r="BF167" i="1"/>
  <c r="BF214" i="1"/>
  <c r="BF29" i="1"/>
  <c r="BF32" i="1"/>
  <c r="BF174" i="1"/>
  <c r="BF170" i="1"/>
  <c r="BF140" i="1"/>
  <c r="BF119" i="1"/>
  <c r="BF83" i="1"/>
  <c r="BF82" i="1"/>
  <c r="BF224" i="1"/>
  <c r="BF81" i="1"/>
  <c r="BF130" i="1"/>
  <c r="BF86" i="1"/>
  <c r="BF125" i="1"/>
  <c r="BF117" i="1"/>
  <c r="BF84" i="1"/>
  <c r="BF87" i="1"/>
  <c r="BF122" i="1"/>
  <c r="BF127" i="1"/>
  <c r="AX190" i="1"/>
  <c r="BE190" i="1" s="1"/>
  <c r="B13" i="3" s="1"/>
  <c r="AZ152" i="1"/>
  <c r="AX18" i="1"/>
  <c r="BE18" i="1" s="1"/>
  <c r="AZ18" i="1"/>
  <c r="AX140" i="1"/>
  <c r="BE140" i="1" s="1"/>
  <c r="AZ140" i="1"/>
  <c r="BF131" i="1"/>
  <c r="BF126" i="1"/>
  <c r="BF124" i="1"/>
  <c r="BF163" i="1"/>
  <c r="BF98" i="1"/>
  <c r="BF144" i="1"/>
  <c r="BF204" i="1"/>
  <c r="BF76" i="1"/>
  <c r="BF69" i="1"/>
  <c r="BF16" i="1"/>
  <c r="AX121" i="1"/>
  <c r="BE121" i="1" s="1"/>
  <c r="B4" i="3" s="1"/>
  <c r="AX152" i="1"/>
  <c r="BE152" i="1" s="1"/>
  <c r="AX151" i="1"/>
  <c r="BE151" i="1" s="1"/>
  <c r="B2" i="3" s="1"/>
  <c r="BF123" i="1"/>
  <c r="BF186" i="1"/>
  <c r="BF53" i="1"/>
  <c r="BF175" i="1"/>
  <c r="BF192" i="1"/>
  <c r="BF202" i="1"/>
  <c r="BF47" i="1"/>
  <c r="BF218" i="1"/>
  <c r="BF193" i="1"/>
  <c r="BF150" i="1"/>
  <c r="BF154" i="1"/>
  <c r="BF158" i="1"/>
  <c r="BF164" i="1"/>
  <c r="BF166" i="1"/>
  <c r="B1" i="3"/>
  <c r="BF70" i="1"/>
  <c r="BF108" i="1"/>
  <c r="BF200" i="1"/>
  <c r="BF138" i="1"/>
  <c r="BF156" i="1"/>
  <c r="BF207" i="1"/>
  <c r="BF153" i="1"/>
  <c r="BF157" i="1"/>
  <c r="BF160" i="1"/>
  <c r="BF165" i="1"/>
  <c r="BF188" i="1"/>
  <c r="BF134" i="1"/>
  <c r="BF139" i="1"/>
  <c r="BF145" i="1"/>
  <c r="AZ206" i="1"/>
  <c r="BF7" i="1"/>
  <c r="BF205" i="1"/>
  <c r="BF12" i="1"/>
  <c r="BF19" i="1"/>
  <c r="BF21" i="1"/>
  <c r="BF65" i="1"/>
  <c r="BF27" i="1"/>
  <c r="BF31" i="1"/>
  <c r="BF23" i="1"/>
  <c r="BF37" i="1"/>
  <c r="BF40" i="1"/>
  <c r="BF41" i="1"/>
  <c r="BF43" i="1"/>
  <c r="BF49" i="1"/>
  <c r="BF54" i="1"/>
  <c r="BF57" i="1"/>
  <c r="BF64" i="1"/>
  <c r="BF143" i="1"/>
  <c r="BF74" i="1"/>
  <c r="BF91" i="1"/>
  <c r="BF95" i="1"/>
  <c r="BF89" i="1"/>
  <c r="BF101" i="1"/>
  <c r="BF103" i="1"/>
  <c r="BF104" i="1"/>
  <c r="BF107" i="1"/>
  <c r="BF112" i="1"/>
  <c r="BF113" i="1"/>
  <c r="BF190" i="1"/>
  <c r="BF22" i="1"/>
  <c r="BF105" i="1"/>
  <c r="BF118" i="1"/>
  <c r="BF13" i="1"/>
  <c r="BF213" i="1"/>
  <c r="BF182" i="1"/>
  <c r="BF25" i="1"/>
  <c r="BF100" i="1"/>
  <c r="BF121" i="1"/>
  <c r="BF217" i="1"/>
  <c r="BF135" i="1"/>
  <c r="BF201" i="1"/>
  <c r="BF58" i="1"/>
  <c r="BF111" i="1"/>
  <c r="BF45" i="1"/>
  <c r="BF109" i="1"/>
  <c r="BF155" i="1"/>
  <c r="BF228" i="1"/>
  <c r="BF147" i="1"/>
  <c r="BF8" i="1"/>
  <c r="BF17" i="1"/>
  <c r="BF10" i="1"/>
  <c r="BF116" i="1"/>
  <c r="BF142" i="1"/>
  <c r="BF152" i="1"/>
  <c r="BF133" i="1"/>
  <c r="BF67" i="1"/>
  <c r="BF151" i="1"/>
  <c r="BF136" i="1"/>
  <c r="BF141" i="1"/>
  <c r="BF61" i="1"/>
  <c r="BF80" i="1"/>
  <c r="BF194" i="1"/>
  <c r="BF206" i="1"/>
  <c r="BF24" i="1"/>
  <c r="BF28" i="1"/>
  <c r="BF33" i="1"/>
  <c r="BF36" i="1"/>
  <c r="BF39" i="1"/>
  <c r="BF225" i="1"/>
  <c r="BF42" i="1"/>
  <c r="BF44" i="1"/>
  <c r="BF50" i="1"/>
  <c r="BF55" i="1"/>
  <c r="BF59" i="1"/>
  <c r="BF75" i="1"/>
  <c r="BF72" i="1"/>
  <c r="BF77" i="1"/>
  <c r="BF88" i="1"/>
  <c r="BF94" i="1"/>
  <c r="BF96" i="1"/>
  <c r="BF97" i="1"/>
  <c r="BF102" i="1"/>
  <c r="BF148" i="1"/>
  <c r="BF106" i="1"/>
  <c r="BF110" i="1"/>
  <c r="BF48" i="1"/>
  <c r="BF199" i="1"/>
  <c r="BF227" i="1"/>
  <c r="BF46" i="1"/>
  <c r="BF212" i="1"/>
  <c r="BF35" i="1"/>
  <c r="BF226" i="1"/>
  <c r="BF9" i="1"/>
  <c r="BF6" i="1"/>
  <c r="BF11" i="1"/>
  <c r="BF78" i="1"/>
  <c r="BF90" i="1"/>
  <c r="BF62" i="1"/>
  <c r="AZ190" i="1"/>
  <c r="AZ25" i="1"/>
  <c r="AX25" i="1"/>
  <c r="BE25" i="1" s="1"/>
  <c r="AX100" i="1"/>
  <c r="AZ100" i="1"/>
  <c r="AZ121" i="1"/>
  <c r="AX48" i="1"/>
  <c r="BE48" i="1" s="1"/>
  <c r="B3" i="3" s="1"/>
  <c r="AZ48" i="1"/>
  <c r="AX6" i="1"/>
  <c r="BE6" i="1" s="1"/>
  <c r="B12" i="3" s="1"/>
  <c r="AZ6" i="1"/>
  <c r="AZ11" i="1"/>
  <c r="AX11" i="1"/>
  <c r="BE11" i="1" s="1"/>
  <c r="B15" i="3" s="1"/>
  <c r="AX78" i="1"/>
  <c r="BE78" i="1" s="1"/>
  <c r="AZ78" i="1"/>
  <c r="AZ90" i="1"/>
  <c r="AX90" i="1"/>
  <c r="BE90" i="1" s="1"/>
  <c r="AX62" i="1"/>
  <c r="BE62" i="1" s="1"/>
  <c r="AZ62" i="1"/>
  <c r="AZ151" i="1"/>
  <c r="AZ134" i="1"/>
  <c r="AX134" i="1"/>
  <c r="BE134" i="1" s="1"/>
  <c r="B19" i="3" s="1"/>
  <c r="B11" i="3" l="1"/>
  <c r="B10" i="3"/>
  <c r="B8" i="3"/>
  <c r="B17" i="3"/>
  <c r="B9" i="3"/>
  <c r="B6" i="3"/>
  <c r="B16" i="3"/>
  <c r="BE100" i="1"/>
  <c r="B14" i="3" s="1"/>
  <c r="B18" i="3"/>
  <c r="B5" i="3"/>
  <c r="B7" i="3"/>
  <c r="AZ3" i="1"/>
  <c r="G6" i="1"/>
  <c r="G7" i="1" s="1"/>
  <c r="G8" i="1" s="1"/>
  <c r="G9" i="1" s="1"/>
  <c r="G10" i="1" s="1"/>
  <c r="G11" i="1" s="1"/>
  <c r="G12" i="1" s="1"/>
  <c r="G13" i="1" s="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alcChain>
</file>

<file path=xl/sharedStrings.xml><?xml version="1.0" encoding="utf-8"?>
<sst xmlns="http://schemas.openxmlformats.org/spreadsheetml/2006/main" count="1197" uniqueCount="398">
  <si>
    <t>CHATEAUBOURG</t>
  </si>
  <si>
    <t>Luitré-Dompierre</t>
  </si>
  <si>
    <t>CORNILLE</t>
  </si>
  <si>
    <t>St Aubin du Cormier</t>
  </si>
  <si>
    <t>LE PERTRE</t>
  </si>
  <si>
    <t>IFFENDIC</t>
  </si>
  <si>
    <t>Mézières sur Couesnon</t>
  </si>
  <si>
    <t>MOULINS</t>
  </si>
  <si>
    <t>BREAL SOUS MONFORT</t>
  </si>
  <si>
    <t>CINTRE</t>
  </si>
  <si>
    <t>CHANTELOUP</t>
  </si>
  <si>
    <t>CHATEAUGIRON</t>
  </si>
  <si>
    <t>EVRAN</t>
  </si>
  <si>
    <t>TAILLIS</t>
  </si>
  <si>
    <t>M</t>
  </si>
  <si>
    <t>AM</t>
  </si>
  <si>
    <t>N°</t>
  </si>
  <si>
    <t>Club</t>
  </si>
  <si>
    <t>Dep.</t>
  </si>
  <si>
    <t>Nom</t>
  </si>
  <si>
    <t>Prénom</t>
  </si>
  <si>
    <t>Sexe</t>
  </si>
  <si>
    <t>TOTAL</t>
  </si>
  <si>
    <t>NB CONCOURS</t>
  </si>
  <si>
    <t>Nombre de joueurs par club</t>
  </si>
  <si>
    <t>Panier</t>
  </si>
  <si>
    <t>Palet +</t>
  </si>
  <si>
    <t>Palet GS</t>
  </si>
  <si>
    <t>Nombre moyen de concours par club</t>
  </si>
  <si>
    <t>Châteaubourg-St-melaine</t>
  </si>
  <si>
    <t xml:space="preserve">LEGENDRE </t>
  </si>
  <si>
    <t>GAULIER</t>
  </si>
  <si>
    <t>Jean-Pierre</t>
  </si>
  <si>
    <t>MOREL</t>
  </si>
  <si>
    <t>Paul</t>
  </si>
  <si>
    <t>BOUYER</t>
  </si>
  <si>
    <t>Olivier</t>
  </si>
  <si>
    <t>AUBREE</t>
  </si>
  <si>
    <t>Marie-Odile</t>
  </si>
  <si>
    <t>F</t>
  </si>
  <si>
    <t>GANDON</t>
  </si>
  <si>
    <t>Sylvie</t>
  </si>
  <si>
    <t>Daniel</t>
  </si>
  <si>
    <t>MERIL</t>
  </si>
  <si>
    <t>Didier</t>
  </si>
  <si>
    <t>Chateaugiron</t>
  </si>
  <si>
    <t>COLOMBEL</t>
  </si>
  <si>
    <t>Robert</t>
  </si>
  <si>
    <t>SOURDRILLE</t>
  </si>
  <si>
    <t>Jean-Claude</t>
  </si>
  <si>
    <t>DUBOIS</t>
  </si>
  <si>
    <t>Mickaël</t>
  </si>
  <si>
    <t>OLIVIER</t>
  </si>
  <si>
    <t>Michel</t>
  </si>
  <si>
    <t>HUET</t>
  </si>
  <si>
    <t xml:space="preserve">Sébastien </t>
  </si>
  <si>
    <t>JOUZEL</t>
  </si>
  <si>
    <t>Jean-Paul</t>
  </si>
  <si>
    <t>COURGEON</t>
  </si>
  <si>
    <t>Théodore</t>
  </si>
  <si>
    <t>MONNIER</t>
  </si>
  <si>
    <t>Philippe</t>
  </si>
  <si>
    <t>VASSAL</t>
  </si>
  <si>
    <t>Julien</t>
  </si>
  <si>
    <t>DOUARD</t>
  </si>
  <si>
    <t>Ludovic</t>
  </si>
  <si>
    <t>GUIHARD</t>
  </si>
  <si>
    <t>Frédéric</t>
  </si>
  <si>
    <t>SIMON</t>
  </si>
  <si>
    <t>Marcel</t>
  </si>
  <si>
    <t xml:space="preserve">GUILLEMOIS </t>
  </si>
  <si>
    <t>Jonathan</t>
  </si>
  <si>
    <t xml:space="preserve">PECHOT </t>
  </si>
  <si>
    <t>Sylvain</t>
  </si>
  <si>
    <t xml:space="preserve">DUFIL </t>
  </si>
  <si>
    <t>Benoît</t>
  </si>
  <si>
    <t>MADELINE</t>
  </si>
  <si>
    <t>Alain</t>
  </si>
  <si>
    <t>MARIE</t>
  </si>
  <si>
    <t>Marie Madeleine</t>
  </si>
  <si>
    <t>TOUTIRAIS</t>
  </si>
  <si>
    <t>Jean</t>
  </si>
  <si>
    <t>René</t>
  </si>
  <si>
    <t>Bréal sous Montfort</t>
  </si>
  <si>
    <t>BERTHIER</t>
  </si>
  <si>
    <t>Henri</t>
  </si>
  <si>
    <t>Thierry</t>
  </si>
  <si>
    <t>Sophie</t>
  </si>
  <si>
    <t>Sébastien</t>
  </si>
  <si>
    <t>Christophe</t>
  </si>
  <si>
    <t>Cédric</t>
  </si>
  <si>
    <t>Moulins</t>
  </si>
  <si>
    <t>GODAIS</t>
  </si>
  <si>
    <t>Armel</t>
  </si>
  <si>
    <t xml:space="preserve">MORLIER </t>
  </si>
  <si>
    <t>André</t>
  </si>
  <si>
    <t>LESECH</t>
  </si>
  <si>
    <t>Odile</t>
  </si>
  <si>
    <t xml:space="preserve">FERRE </t>
  </si>
  <si>
    <t>Xavier</t>
  </si>
  <si>
    <t>BESNARD</t>
  </si>
  <si>
    <t>JEREMY</t>
  </si>
  <si>
    <t>Albert</t>
  </si>
  <si>
    <t>LORON</t>
  </si>
  <si>
    <t>GEFFROY</t>
  </si>
  <si>
    <t>Emmanuel</t>
  </si>
  <si>
    <t>RIAU</t>
  </si>
  <si>
    <t>Jerome</t>
  </si>
  <si>
    <t>RICHARD</t>
  </si>
  <si>
    <t>Regis</t>
  </si>
  <si>
    <t>CLOTTEAU</t>
  </si>
  <si>
    <t>Hervé</t>
  </si>
  <si>
    <t>PEUGEAUD</t>
  </si>
  <si>
    <t>Sebastien</t>
  </si>
  <si>
    <t>Tremblay</t>
  </si>
  <si>
    <t>Pierrick</t>
  </si>
  <si>
    <t>Christian</t>
  </si>
  <si>
    <t>LERAY</t>
  </si>
  <si>
    <t>Adrien</t>
  </si>
  <si>
    <t>LEPAGE</t>
  </si>
  <si>
    <t>FROMONT</t>
  </si>
  <si>
    <t>serge</t>
  </si>
  <si>
    <t>HURAULT</t>
  </si>
  <si>
    <t>Pascal</t>
  </si>
  <si>
    <t>BEUCHER</t>
  </si>
  <si>
    <t>Elodie</t>
  </si>
  <si>
    <t>Patrice</t>
  </si>
  <si>
    <t xml:space="preserve">Mézières sur Couesnon </t>
  </si>
  <si>
    <t>Hélèna</t>
  </si>
  <si>
    <t>ANDRE</t>
  </si>
  <si>
    <t>Nadine</t>
  </si>
  <si>
    <t>PRAVE</t>
  </si>
  <si>
    <t>Steve</t>
  </si>
  <si>
    <t>Alan</t>
  </si>
  <si>
    <t xml:space="preserve">TRAVERS </t>
  </si>
  <si>
    <t>JANVIER</t>
  </si>
  <si>
    <t>Jean-Luc</t>
  </si>
  <si>
    <t>FAUVELAIS</t>
  </si>
  <si>
    <t xml:space="preserve">Régis </t>
  </si>
  <si>
    <t>Amis du palet</t>
  </si>
  <si>
    <t>CLOCHE</t>
  </si>
  <si>
    <t>CLOLUS</t>
  </si>
  <si>
    <t>Amis du Palet</t>
  </si>
  <si>
    <t xml:space="preserve">GEHANNIN </t>
  </si>
  <si>
    <t>Nicolas</t>
  </si>
  <si>
    <t>LEBOULANGER</t>
  </si>
  <si>
    <t>Bernard</t>
  </si>
  <si>
    <t>CROIZE</t>
  </si>
  <si>
    <t>Taillis</t>
  </si>
  <si>
    <t>AVERTY</t>
  </si>
  <si>
    <t>Samuel</t>
  </si>
  <si>
    <t>JEULAND</t>
  </si>
  <si>
    <t>GARDAN</t>
  </si>
  <si>
    <t>Jean-Louis</t>
  </si>
  <si>
    <t>ESNAULT</t>
  </si>
  <si>
    <t>MARTIN</t>
  </si>
  <si>
    <t xml:space="preserve">MAINE </t>
  </si>
  <si>
    <t xml:space="preserve">Frédéric </t>
  </si>
  <si>
    <t>MITCHEL</t>
  </si>
  <si>
    <t>Jimmy</t>
  </si>
  <si>
    <t>DUMONT</t>
  </si>
  <si>
    <t>ALLARD</t>
  </si>
  <si>
    <t>Nathalie</t>
  </si>
  <si>
    <t>Joël</t>
  </si>
  <si>
    <t>BLANDIN</t>
  </si>
  <si>
    <t>Jean-Marc</t>
  </si>
  <si>
    <t>MASSON</t>
  </si>
  <si>
    <t>Catherine</t>
  </si>
  <si>
    <t>HERVE</t>
  </si>
  <si>
    <t>ST Ouen des Alleux</t>
  </si>
  <si>
    <t>Guy</t>
  </si>
  <si>
    <t>Laurent</t>
  </si>
  <si>
    <t>FOUILLARD</t>
  </si>
  <si>
    <t xml:space="preserve">St Ouen des Alleux </t>
  </si>
  <si>
    <t>DELAMARCHE</t>
  </si>
  <si>
    <t>COMMUNIER</t>
  </si>
  <si>
    <t>Jean-Yves</t>
  </si>
  <si>
    <t>GHERRAK</t>
  </si>
  <si>
    <t>Thomas</t>
  </si>
  <si>
    <t>KUBRIJANOW</t>
  </si>
  <si>
    <t>Boris</t>
  </si>
  <si>
    <t>BARDAINE</t>
  </si>
  <si>
    <t>BOYERE</t>
  </si>
  <si>
    <t>Amand</t>
  </si>
  <si>
    <t>Damien</t>
  </si>
  <si>
    <t>Vern sur seiche</t>
  </si>
  <si>
    <t>GATEL</t>
  </si>
  <si>
    <t>COUDRON</t>
  </si>
  <si>
    <t>Jérôme</t>
  </si>
  <si>
    <t>LACIRE</t>
  </si>
  <si>
    <t>DESHOUX</t>
  </si>
  <si>
    <t>Joseph</t>
  </si>
  <si>
    <t>GUERRIER</t>
  </si>
  <si>
    <t>LAURANCE</t>
  </si>
  <si>
    <t>Jean-Charles</t>
  </si>
  <si>
    <t>GILBERT</t>
  </si>
  <si>
    <t xml:space="preserve">VIGNEAU </t>
  </si>
  <si>
    <t>Pierre</t>
  </si>
  <si>
    <t>ALBERT</t>
  </si>
  <si>
    <t>Francis</t>
  </si>
  <si>
    <t>Marie-Thérèse</t>
  </si>
  <si>
    <t>Javene</t>
  </si>
  <si>
    <t>LAGREE</t>
  </si>
  <si>
    <t>LEBEAU</t>
  </si>
  <si>
    <t>Claude</t>
  </si>
  <si>
    <t>Evran</t>
  </si>
  <si>
    <t>GUILLEUX</t>
  </si>
  <si>
    <t>Patrick</t>
  </si>
  <si>
    <t>NEVEU</t>
  </si>
  <si>
    <t>Hubert</t>
  </si>
  <si>
    <t>GAGNET</t>
  </si>
  <si>
    <t>Eric</t>
  </si>
  <si>
    <t>TIERCELIN</t>
  </si>
  <si>
    <t>Serge</t>
  </si>
  <si>
    <t xml:space="preserve">CHEVALIER </t>
  </si>
  <si>
    <t xml:space="preserve">HUCHET </t>
  </si>
  <si>
    <t>Monique</t>
  </si>
  <si>
    <t>LEUTELIER</t>
  </si>
  <si>
    <t>Mickael</t>
  </si>
  <si>
    <t>BRAULT</t>
  </si>
  <si>
    <t xml:space="preserve">ROINSON </t>
  </si>
  <si>
    <t>Miguel</t>
  </si>
  <si>
    <t>Vincent</t>
  </si>
  <si>
    <t>RUE</t>
  </si>
  <si>
    <t>Louvigné de bais</t>
  </si>
  <si>
    <t>Charles</t>
  </si>
  <si>
    <t>FERRE</t>
  </si>
  <si>
    <t>CLOUET</t>
  </si>
  <si>
    <t>Dimitri</t>
  </si>
  <si>
    <t>Cornillé</t>
  </si>
  <si>
    <t>BURGOT</t>
  </si>
  <si>
    <t>DELALANDE</t>
  </si>
  <si>
    <t>Jacky</t>
  </si>
  <si>
    <t>LEBOUC</t>
  </si>
  <si>
    <t>BELIN</t>
  </si>
  <si>
    <t>Cécile</t>
  </si>
  <si>
    <t>CHASSE</t>
  </si>
  <si>
    <t>Jean-François</t>
  </si>
  <si>
    <t>JOUAULT</t>
  </si>
  <si>
    <t>David</t>
  </si>
  <si>
    <t>DESBIN</t>
  </si>
  <si>
    <t xml:space="preserve">Kévin </t>
  </si>
  <si>
    <t>Cintré</t>
  </si>
  <si>
    <t>CLEMENT</t>
  </si>
  <si>
    <t>Léone</t>
  </si>
  <si>
    <t>SCIPION</t>
  </si>
  <si>
    <t>DAUVERGNE</t>
  </si>
  <si>
    <t>Stéphane</t>
  </si>
  <si>
    <t>COLLIAUX</t>
  </si>
  <si>
    <t>MOULAC</t>
  </si>
  <si>
    <t>Chantal</t>
  </si>
  <si>
    <t>TURPIN</t>
  </si>
  <si>
    <t>GICQUEL</t>
  </si>
  <si>
    <t>JOLIVEL</t>
  </si>
  <si>
    <t>PINEL</t>
  </si>
  <si>
    <t>Joelle</t>
  </si>
  <si>
    <t>PIDOU</t>
  </si>
  <si>
    <t>Chanteloup</t>
  </si>
  <si>
    <t>SAULNIER</t>
  </si>
  <si>
    <t>GUINEFORT</t>
  </si>
  <si>
    <t>VAULEON</t>
  </si>
  <si>
    <t>RENOUARD</t>
  </si>
  <si>
    <t>Yvette</t>
  </si>
  <si>
    <t xml:space="preserve">GUERANDEL </t>
  </si>
  <si>
    <t>FILATRE</t>
  </si>
  <si>
    <t>Benoit</t>
  </si>
  <si>
    <t>Fougères/Parcé</t>
  </si>
  <si>
    <t>RONDIN</t>
  </si>
  <si>
    <t>BOURDIN</t>
  </si>
  <si>
    <t>Gaëtan</t>
  </si>
  <si>
    <t>HEUZE</t>
  </si>
  <si>
    <t>LEROY</t>
  </si>
  <si>
    <t>LETRANCHANT</t>
  </si>
  <si>
    <t>Lionel</t>
  </si>
  <si>
    <t>TRUTEAU</t>
  </si>
  <si>
    <t>GUILLERM</t>
  </si>
  <si>
    <t>Joel</t>
  </si>
  <si>
    <t>Le Pertre</t>
  </si>
  <si>
    <t>MAUPILE</t>
  </si>
  <si>
    <t>GOUPIL</t>
  </si>
  <si>
    <t>GERAULT</t>
  </si>
  <si>
    <t>BRIANTAIS</t>
  </si>
  <si>
    <t>Chloé</t>
  </si>
  <si>
    <t>E</t>
  </si>
  <si>
    <t>Corentin</t>
  </si>
  <si>
    <t>Albéric</t>
  </si>
  <si>
    <t>HURIAU</t>
  </si>
  <si>
    <t>Marie-France</t>
  </si>
  <si>
    <t>Mickaêl</t>
  </si>
  <si>
    <t>LOUIS</t>
  </si>
  <si>
    <t>Angelina</t>
  </si>
  <si>
    <t>LOURY</t>
  </si>
  <si>
    <t>Fernand</t>
  </si>
  <si>
    <t>Oualid</t>
  </si>
  <si>
    <t>BOISSEL</t>
  </si>
  <si>
    <t>LOHIER</t>
  </si>
  <si>
    <t>HARDY</t>
  </si>
  <si>
    <t>LARIVIERE</t>
  </si>
  <si>
    <t>Fréderique</t>
  </si>
  <si>
    <t>TOXĒ</t>
  </si>
  <si>
    <t>Jason</t>
  </si>
  <si>
    <t>COULON</t>
  </si>
  <si>
    <t>Florian</t>
  </si>
  <si>
    <t>BOUSSIN</t>
  </si>
  <si>
    <t>DURAND</t>
  </si>
  <si>
    <t>Freddy</t>
  </si>
  <si>
    <t>EVEN</t>
  </si>
  <si>
    <t>Frederic</t>
  </si>
  <si>
    <t>LARHANTEC</t>
  </si>
  <si>
    <t>LORAND</t>
  </si>
  <si>
    <t>LACROIX</t>
  </si>
  <si>
    <t xml:space="preserve">MARIE  </t>
  </si>
  <si>
    <t>Moyenne</t>
  </si>
  <si>
    <t>Fougêres</t>
  </si>
  <si>
    <t>Iffendic</t>
  </si>
  <si>
    <t>Vieux-Vy sur Couesnon</t>
  </si>
  <si>
    <t>Moyenne pour 21 concours</t>
  </si>
  <si>
    <t>Nbre de concours pris en compte pour les 5 meilleurs joueurs</t>
  </si>
  <si>
    <t>Nbre de Concours total /club</t>
  </si>
  <si>
    <t>Steven</t>
  </si>
  <si>
    <t>Le classement Club sera réalisé en prenant en compte uniquement les 5 joueurs du club ayant réalisé le plus de concours. Il sera toujours défini comme la moyenne du nombre de concours par joueur en calculant le ratio de la somme des concours de ces 5 joueurs divisé par le nombre de joueurs (5).</t>
  </si>
  <si>
    <t>CLUBS</t>
  </si>
  <si>
    <t>Nbre de joueurs pour la Moyenne Des Clubs</t>
  </si>
  <si>
    <t>x</t>
  </si>
  <si>
    <t>Récompenses</t>
  </si>
  <si>
    <t>VERGER</t>
  </si>
  <si>
    <t>MELAYE</t>
  </si>
  <si>
    <t>PENKACZ</t>
  </si>
  <si>
    <r>
      <t xml:space="preserve">VOUS POUVEZ CONSULTER LES RESULTATS DU CHAMPIONNAT 2020 SUR LE SITE DE LA FEDERATION (www.paletsurplanchebois.org) OU RECEVOIR       LES RESULTATS CHEZ VOUS                                                                                                                                                                                                                                                                     </t>
    </r>
    <r>
      <rPr>
        <b/>
        <u/>
        <sz val="10"/>
        <color rgb="FFFF0000"/>
        <rFont val="Arial"/>
        <family val="2"/>
      </rPr>
      <t>Contact CSPF</t>
    </r>
    <r>
      <rPr>
        <b/>
        <sz val="10"/>
        <color rgb="FFFF0000"/>
        <rFont val="Arial"/>
        <family val="2"/>
      </rPr>
      <t xml:space="preserve"> : jeff.chasse@hotmail.fr                                                                   </t>
    </r>
  </si>
  <si>
    <r>
      <rPr>
        <b/>
        <u/>
        <sz val="10"/>
        <color rgb="FFFF0000"/>
        <rFont val="Arial"/>
        <family val="2"/>
      </rPr>
      <t>EN CAS D'ERREUR CONTACTER</t>
    </r>
    <r>
      <rPr>
        <b/>
        <sz val="10"/>
        <color rgb="FFFF0000"/>
        <rFont val="Arial"/>
        <family val="2"/>
      </rPr>
      <t>: Jean-François au 06.38.43.98.43 OU Elodie au 06.22.82.21.07</t>
    </r>
  </si>
  <si>
    <t>VERN SUR SEICHE</t>
  </si>
  <si>
    <t>LOUVIGNE DE BAIS</t>
  </si>
  <si>
    <t>ST AUBIN DU CORMIER</t>
  </si>
  <si>
    <t>LOIRON RUILLE</t>
  </si>
  <si>
    <t>LUITRE-DOMPIERRE</t>
  </si>
  <si>
    <t>MEZIERES SUR COUESNON</t>
  </si>
  <si>
    <t>MEZIERES SU COUESNON</t>
  </si>
  <si>
    <t>ST OUEN DES ALLEUX</t>
  </si>
  <si>
    <t>VIEUX VY SUR COUESNON</t>
  </si>
  <si>
    <t>FOUGERES - PARCE</t>
  </si>
  <si>
    <t>Loiron-Ruillé</t>
  </si>
  <si>
    <t>Florent</t>
  </si>
  <si>
    <t>DUFEIL</t>
  </si>
  <si>
    <t>LAHOGUE</t>
  </si>
  <si>
    <t>Dominique</t>
  </si>
  <si>
    <t>LEVIEUX</t>
  </si>
  <si>
    <t>Elouan</t>
  </si>
  <si>
    <t>MOREAU</t>
  </si>
  <si>
    <t xml:space="preserve">MAUPIN </t>
  </si>
  <si>
    <t>Tony</t>
  </si>
  <si>
    <t>MICHINIAU</t>
  </si>
  <si>
    <t>BLOT</t>
  </si>
  <si>
    <t>LOUAPRE</t>
  </si>
  <si>
    <t>Rolland</t>
  </si>
  <si>
    <t xml:space="preserve">GUIHARD </t>
  </si>
  <si>
    <t>BRICIER</t>
  </si>
  <si>
    <t>Arnaud</t>
  </si>
  <si>
    <t>PINSARD</t>
  </si>
  <si>
    <t>Eddy</t>
  </si>
  <si>
    <t xml:space="preserve">BOIZART </t>
  </si>
  <si>
    <t>Axel</t>
  </si>
  <si>
    <t>PERQUIS</t>
  </si>
  <si>
    <t>Yves</t>
  </si>
  <si>
    <t>Théo</t>
  </si>
  <si>
    <t>ROULLÉ</t>
  </si>
  <si>
    <t>CHASSÉ</t>
  </si>
  <si>
    <t>Erwan</t>
  </si>
  <si>
    <t>VOISIN</t>
  </si>
  <si>
    <t>Jean-Marie</t>
  </si>
  <si>
    <t>LOCHARD</t>
  </si>
  <si>
    <t>BREJUIN</t>
  </si>
  <si>
    <t>Mélanie</t>
  </si>
  <si>
    <t>MARION</t>
  </si>
  <si>
    <t>Bruno</t>
  </si>
  <si>
    <t>GUIOT</t>
  </si>
  <si>
    <t>HAY</t>
  </si>
  <si>
    <t>BLANCHET</t>
  </si>
  <si>
    <t>Lancelot</t>
  </si>
  <si>
    <t>BOUVET</t>
  </si>
  <si>
    <t>Quentin</t>
  </si>
  <si>
    <t>BONNEAU</t>
  </si>
  <si>
    <t xml:space="preserve">RONCIER </t>
  </si>
  <si>
    <t>SERVEAU</t>
  </si>
  <si>
    <t xml:space="preserve">FOUBERT </t>
  </si>
  <si>
    <t>LORANT</t>
  </si>
  <si>
    <t>Frederick</t>
  </si>
  <si>
    <t>JEHANNIN</t>
  </si>
  <si>
    <t>Henry</t>
  </si>
  <si>
    <t>DUVAL</t>
  </si>
  <si>
    <t>PICOT</t>
  </si>
  <si>
    <t>"Des Prix sont attribués pour 12 concours effectués"</t>
  </si>
  <si>
    <t>RENAUDIN</t>
  </si>
  <si>
    <t>Cyrille</t>
  </si>
  <si>
    <t>Océane</t>
  </si>
  <si>
    <t>HAC</t>
  </si>
  <si>
    <t>DA COSTA</t>
  </si>
  <si>
    <t>Saint Aubin du Cormier</t>
  </si>
  <si>
    <t>Fougères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</si>
</sst>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quot;.&quot;00"/>
    <numFmt numFmtId="166" formatCode="00&quot;.&quot;00&quot;.&quot;00&quot;.&quot;00&quot;.&quot;00"/>
  </numFmts>
  <fonts count="44" x14ac:knownFonts="1">
    <font>
      <sz val="11"/>
      <color rgb="FF000000"/>
      <name val="Calibri"/>
      <family val="2"/>
    </font>
    <font>
      <b/>
      <sz val="10"/>
      <color rgb="FF000000"/>
      <name val="Arial"/>
      <family val="2"/>
    </font>
    <font>
      <b/>
      <u/>
      <sz val="10"/>
      <color rgb="FFFF0000"/>
      <name val="Arial"/>
      <family val="2"/>
    </font>
    <font>
      <b/>
      <sz val="10"/>
      <color rgb="FFFF0000"/>
      <name val="Arial"/>
      <family val="2"/>
    </font>
    <font>
      <sz val="10"/>
      <color rgb="FF000000"/>
      <name val="Arial"/>
      <family val="2"/>
    </font>
    <font>
      <sz val="12"/>
      <color rgb="FF000000"/>
      <name val="Arial"/>
      <family val="2"/>
    </font>
    <font>
      <sz val="8"/>
      <color rgb="FF000000"/>
      <name val="Arial"/>
      <family val="2"/>
    </font>
    <font>
      <sz val="12"/>
      <color rgb="FFFF0000"/>
      <name val="Arial"/>
      <family val="2"/>
    </font>
    <font>
      <b/>
      <sz val="12"/>
      <color rgb="FF000000"/>
      <name val="Calibri"/>
      <family val="2"/>
    </font>
    <font>
      <sz val="12"/>
      <color rgb="FF000000"/>
      <name val="Calibri"/>
      <family val="2"/>
    </font>
    <font>
      <b/>
      <sz val="11"/>
      <color rgb="FF000000"/>
      <name val="Arial"/>
      <family val="2"/>
    </font>
    <font>
      <b/>
      <sz val="14"/>
      <color rgb="FF000000"/>
      <name val="Calibri"/>
      <family val="2"/>
    </font>
    <font>
      <sz val="8"/>
      <color rgb="FF000000"/>
      <name val="Calibri"/>
      <family val="2"/>
    </font>
    <font>
      <b/>
      <sz val="14"/>
      <color rgb="FF000000"/>
      <name val="Arial"/>
      <family val="2"/>
    </font>
    <font>
      <sz val="14"/>
      <color rgb="FF000000"/>
      <name val="Calibri"/>
      <family val="2"/>
    </font>
    <font>
      <sz val="11"/>
      <name val="Arial"/>
      <family val="2"/>
    </font>
    <font>
      <sz val="12"/>
      <color theme="5" tint="-0.249977111117893"/>
      <name val="Arial"/>
      <family val="2"/>
    </font>
    <font>
      <b/>
      <sz val="12"/>
      <color rgb="FF00B050"/>
      <name val="Arial"/>
      <family val="2"/>
    </font>
    <font>
      <b/>
      <sz val="11"/>
      <color rgb="FF00B050"/>
      <name val="Calibri"/>
      <family val="2"/>
    </font>
    <font>
      <sz val="12"/>
      <color theme="9" tint="-0.249977111117893"/>
      <name val="Arial"/>
      <family val="2"/>
    </font>
    <font>
      <b/>
      <sz val="12"/>
      <color theme="9" tint="-0.249977111117893"/>
      <name val="Arial"/>
      <family val="2"/>
    </font>
    <font>
      <sz val="11"/>
      <color theme="9" tint="-0.249977111117893"/>
      <name val="Calibri"/>
      <family val="2"/>
    </font>
    <font>
      <b/>
      <sz val="12"/>
      <color rgb="FF002060"/>
      <name val="Arial"/>
      <family val="2"/>
    </font>
    <font>
      <b/>
      <sz val="11"/>
      <color rgb="FF002060"/>
      <name val="Calibri"/>
      <family val="2"/>
    </font>
    <font>
      <sz val="10"/>
      <name val="Arial"/>
      <family val="2"/>
    </font>
    <font>
      <b/>
      <sz val="12"/>
      <color theme="3" tint="0.39997558519241921"/>
      <name val="Arial"/>
      <family val="2"/>
    </font>
    <font>
      <b/>
      <sz val="11"/>
      <color theme="3" tint="0.39997558519241921"/>
      <name val="Calibri"/>
      <family val="2"/>
    </font>
    <font>
      <b/>
      <sz val="14"/>
      <color theme="1"/>
      <name val="Calibri"/>
      <family val="2"/>
    </font>
    <font>
      <b/>
      <sz val="12"/>
      <color theme="9" tint="-0.499984740745262"/>
      <name val="Calibri"/>
      <family val="2"/>
    </font>
    <font>
      <b/>
      <sz val="12"/>
      <color theme="6" tint="-0.499984740745262"/>
      <name val="Calibri"/>
      <family val="2"/>
    </font>
    <font>
      <b/>
      <sz val="8"/>
      <color rgb="FF000000"/>
      <name val="Calibri"/>
      <family val="2"/>
    </font>
    <font>
      <b/>
      <sz val="11"/>
      <color theme="9" tint="-0.249977111117893"/>
      <name val="Calibri"/>
      <family val="2"/>
    </font>
    <font>
      <b/>
      <sz val="12"/>
      <color theme="5" tint="-0.249977111117893"/>
      <name val="Arial"/>
      <family val="2"/>
    </font>
    <font>
      <sz val="12"/>
      <color theme="5" tint="-0.249977111117893"/>
      <name val="Calibri"/>
      <family val="2"/>
      <scheme val="minor"/>
    </font>
    <font>
      <sz val="11"/>
      <color theme="5" tint="-0.249977111117893"/>
      <name val="Calibri"/>
      <family val="2"/>
    </font>
    <font>
      <b/>
      <sz val="11"/>
      <color theme="5" tint="-0.249977111117893"/>
      <name val="Calibri"/>
      <family val="2"/>
    </font>
    <font>
      <b/>
      <u val="double"/>
      <sz val="9"/>
      <color rgb="FFFF0000"/>
      <name val="Calibri"/>
      <family val="2"/>
    </font>
    <font>
      <b/>
      <u val="double"/>
      <sz val="12"/>
      <color rgb="FFFF0000"/>
      <name val="Calibri"/>
      <family val="2"/>
    </font>
    <font>
      <b/>
      <sz val="12"/>
      <color rgb="FF002060"/>
      <name val="Calibri"/>
      <family val="2"/>
    </font>
    <font>
      <sz val="8"/>
      <name val="Calibri"/>
      <family val="2"/>
    </font>
    <font>
      <b/>
      <sz val="11"/>
      <color rgb="FF000000"/>
      <name val="Calibri"/>
      <family val="2"/>
    </font>
    <font>
      <sz val="11"/>
      <color rgb="FFFF0000"/>
      <name val="Arial"/>
      <family val="2"/>
    </font>
    <font>
      <sz val="11"/>
      <color rgb="FF000000"/>
      <name val="Arial"/>
      <family val="2"/>
    </font>
    <font>
      <sz val="11"/>
      <color rgb="FF00B050"/>
      <name val="Arial"/>
      <family val="2"/>
    </font>
  </fonts>
  <fills count="12">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BDD7EE"/>
        <bgColor rgb="FFBDD7EE"/>
      </patternFill>
    </fill>
    <fill>
      <patternFill patternType="solid">
        <fgColor theme="0"/>
        <bgColor indexed="64"/>
      </patternFill>
    </fill>
    <fill>
      <patternFill patternType="solid">
        <fgColor theme="8" tint="0.59999389629810485"/>
        <bgColor indexed="64"/>
      </patternFill>
    </fill>
    <fill>
      <patternFill patternType="solid">
        <fgColor theme="0"/>
        <bgColor rgb="FFC6E0B4"/>
      </patternFill>
    </fill>
    <fill>
      <patternFill patternType="solid">
        <fgColor theme="0" tint="-0.14999847407452621"/>
        <bgColor rgb="FFC6E0B4"/>
      </patternFill>
    </fill>
    <fill>
      <patternFill patternType="solid">
        <fgColor theme="2"/>
        <bgColor rgb="FFFFFFFF"/>
      </patternFill>
    </fill>
    <fill>
      <patternFill patternType="solid">
        <fgColor theme="2"/>
        <bgColor rgb="FFC6E0B4"/>
      </patternFill>
    </fill>
  </fills>
  <borders count="12">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bottom/>
      <diagonal/>
    </border>
  </borders>
  <cellStyleXfs count="2">
    <xf numFmtId="0" fontId="0" fillId="0" borderId="0"/>
    <xf numFmtId="0" fontId="24" fillId="0" borderId="0"/>
  </cellStyleXfs>
  <cellXfs count="159">
    <xf numFmtId="0" fontId="0" fillId="0" borderId="0" xfId="0"/>
    <xf numFmtId="0" fontId="1" fillId="3" borderId="2" xfId="0" applyFont="1" applyFill="1" applyBorder="1" applyAlignment="1">
      <alignment horizontal="left" textRotation="90"/>
    </xf>
    <xf numFmtId="0" fontId="1" fillId="3" borderId="2" xfId="0" applyFont="1" applyFill="1" applyBorder="1" applyAlignment="1" applyProtection="1">
      <alignment horizontal="left" textRotation="90"/>
      <protection locked="0" hidden="1"/>
    </xf>
    <xf numFmtId="0" fontId="1" fillId="4" borderId="2" xfId="0" applyFont="1" applyFill="1" applyBorder="1" applyAlignment="1">
      <alignment horizontal="center" textRotation="90"/>
    </xf>
    <xf numFmtId="164" fontId="4" fillId="5" borderId="0" xfId="0" applyNumberFormat="1" applyFont="1" applyFill="1"/>
    <xf numFmtId="0" fontId="5" fillId="0" borderId="0" xfId="0" applyFont="1"/>
    <xf numFmtId="0" fontId="1" fillId="3" borderId="3" xfId="0" applyFont="1" applyFill="1" applyBorder="1" applyAlignment="1">
      <alignment horizontal="left" vertical="center" textRotation="90"/>
    </xf>
    <xf numFmtId="0" fontId="1" fillId="3" borderId="2" xfId="0" applyFont="1" applyFill="1" applyBorder="1" applyAlignment="1">
      <alignment horizontal="left" vertical="center" textRotation="90"/>
    </xf>
    <xf numFmtId="14" fontId="1" fillId="3" borderId="2" xfId="0" applyNumberFormat="1" applyFont="1" applyFill="1" applyBorder="1" applyAlignment="1" applyProtection="1">
      <alignment horizontal="left" textRotation="90"/>
      <protection locked="0" hidden="1"/>
    </xf>
    <xf numFmtId="0" fontId="5"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textRotation="255"/>
    </xf>
    <xf numFmtId="1" fontId="1" fillId="3" borderId="5" xfId="0" applyNumberFormat="1" applyFont="1" applyFill="1" applyBorder="1" applyAlignment="1">
      <alignment horizontal="center" vertical="center" textRotation="90"/>
    </xf>
    <xf numFmtId="1" fontId="1" fillId="3" borderId="2" xfId="0" applyNumberFormat="1" applyFont="1" applyFill="1" applyBorder="1" applyAlignment="1" applyProtection="1">
      <alignment horizontal="left" textRotation="90"/>
      <protection locked="0" hidden="1"/>
    </xf>
    <xf numFmtId="1" fontId="1" fillId="4" borderId="2" xfId="0" applyNumberFormat="1" applyFont="1" applyFill="1" applyBorder="1" applyAlignment="1" applyProtection="1">
      <alignment horizontal="left" textRotation="90"/>
      <protection locked="0" hidden="1"/>
    </xf>
    <xf numFmtId="0" fontId="6" fillId="5" borderId="3" xfId="0" applyFont="1" applyFill="1" applyBorder="1" applyAlignment="1">
      <alignment textRotation="90"/>
    </xf>
    <xf numFmtId="49" fontId="7" fillId="0" borderId="2" xfId="0" applyNumberFormat="1" applyFont="1" applyBorder="1" applyAlignment="1">
      <alignment horizontal="center" textRotation="90" wrapText="1"/>
    </xf>
    <xf numFmtId="165" fontId="8" fillId="0" borderId="2" xfId="0" applyNumberFormat="1" applyFont="1" applyBorder="1" applyAlignment="1">
      <alignment horizontal="center"/>
    </xf>
    <xf numFmtId="0" fontId="5" fillId="0" borderId="2" xfId="0" applyFont="1" applyBorder="1" applyAlignment="1">
      <alignment horizontal="center"/>
    </xf>
    <xf numFmtId="0" fontId="9" fillId="0" borderId="2" xfId="0" applyFont="1" applyBorder="1" applyAlignment="1">
      <alignment horizontal="center"/>
    </xf>
    <xf numFmtId="0" fontId="10" fillId="0" borderId="2" xfId="0" applyFont="1" applyBorder="1" applyAlignment="1">
      <alignment horizontal="center"/>
    </xf>
    <xf numFmtId="1" fontId="10" fillId="0" borderId="2" xfId="0" applyNumberFormat="1" applyFont="1" applyBorder="1" applyAlignment="1">
      <alignment horizontal="center"/>
    </xf>
    <xf numFmtId="0" fontId="5" fillId="2" borderId="2" xfId="0" applyFont="1" applyFill="1" applyBorder="1" applyAlignment="1">
      <alignment horizontal="center"/>
    </xf>
    <xf numFmtId="0" fontId="4" fillId="0" borderId="0" xfId="0" applyFont="1"/>
    <xf numFmtId="0" fontId="0" fillId="0" borderId="2" xfId="0" applyBorder="1"/>
    <xf numFmtId="0" fontId="4" fillId="2" borderId="2" xfId="0" applyFon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0" fillId="0" borderId="0" xfId="0"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0" fontId="0" fillId="2" borderId="0" xfId="0" applyFill="1"/>
    <xf numFmtId="164" fontId="0" fillId="5" borderId="0" xfId="0" applyNumberFormat="1" applyFill="1"/>
    <xf numFmtId="0" fontId="12" fillId="0" borderId="0" xfId="0" applyFont="1"/>
    <xf numFmtId="1" fontId="13" fillId="2" borderId="2" xfId="0" applyNumberFormat="1" applyFont="1" applyFill="1" applyBorder="1" applyAlignment="1">
      <alignment horizontal="center"/>
    </xf>
    <xf numFmtId="0" fontId="11" fillId="0" borderId="2" xfId="0" applyFont="1" applyBorder="1" applyAlignment="1">
      <alignment horizontal="center"/>
    </xf>
    <xf numFmtId="2" fontId="0" fillId="0" borderId="2" xfId="0" applyNumberFormat="1" applyBorder="1"/>
    <xf numFmtId="1" fontId="11" fillId="0" borderId="2" xfId="0" applyNumberFormat="1" applyFont="1" applyBorder="1" applyAlignment="1">
      <alignment horizontal="center"/>
    </xf>
    <xf numFmtId="1" fontId="14" fillId="0" borderId="0" xfId="0" applyNumberFormat="1" applyFont="1" applyAlignment="1">
      <alignment horizontal="center"/>
    </xf>
    <xf numFmtId="2" fontId="0" fillId="0" borderId="0" xfId="0" applyNumberFormat="1"/>
    <xf numFmtId="0" fontId="14" fillId="0" borderId="0" xfId="0" applyFont="1" applyAlignment="1">
      <alignment horizontal="center"/>
    </xf>
    <xf numFmtId="0" fontId="15" fillId="6" borderId="7" xfId="0" applyFont="1" applyFill="1" applyBorder="1"/>
    <xf numFmtId="1" fontId="15" fillId="7" borderId="7" xfId="0" applyNumberFormat="1" applyFont="1" applyFill="1" applyBorder="1" applyAlignment="1">
      <alignment horizontal="right"/>
    </xf>
    <xf numFmtId="164" fontId="7" fillId="0" borderId="7" xfId="0" applyNumberFormat="1" applyFont="1" applyBorder="1"/>
    <xf numFmtId="0" fontId="17" fillId="0" borderId="0" xfId="0" applyFont="1"/>
    <xf numFmtId="0" fontId="17" fillId="0" borderId="2" xfId="0" applyFont="1" applyBorder="1" applyAlignment="1">
      <alignment horizontal="center" vertical="center" textRotation="90" wrapText="1"/>
    </xf>
    <xf numFmtId="1" fontId="17" fillId="0" borderId="7" xfId="0" applyNumberFormat="1" applyFont="1" applyBorder="1"/>
    <xf numFmtId="0" fontId="18" fillId="0" borderId="2" xfId="0" applyFont="1" applyBorder="1"/>
    <xf numFmtId="0" fontId="18" fillId="0" borderId="0" xfId="0" applyFont="1"/>
    <xf numFmtId="0" fontId="19" fillId="0" borderId="0" xfId="0" applyFont="1"/>
    <xf numFmtId="2" fontId="19" fillId="0" borderId="7" xfId="0" applyNumberFormat="1" applyFont="1" applyBorder="1" applyAlignment="1">
      <alignment horizontal="center"/>
    </xf>
    <xf numFmtId="0" fontId="21" fillId="0" borderId="2" xfId="0" applyFont="1" applyBorder="1"/>
    <xf numFmtId="0" fontId="21" fillId="0" borderId="0" xfId="0" applyFont="1"/>
    <xf numFmtId="0" fontId="22" fillId="0" borderId="3" xfId="0" applyFont="1" applyBorder="1" applyAlignment="1">
      <alignment horizontal="center" vertical="center" textRotation="90" wrapText="1"/>
    </xf>
    <xf numFmtId="0" fontId="22" fillId="0" borderId="0" xfId="0" applyFont="1" applyAlignment="1">
      <alignment horizontal="center"/>
    </xf>
    <xf numFmtId="1" fontId="22" fillId="0" borderId="7" xfId="0" applyNumberFormat="1" applyFont="1" applyBorder="1" applyAlignment="1">
      <alignment horizontal="center"/>
    </xf>
    <xf numFmtId="0" fontId="23" fillId="0" borderId="2" xfId="0" applyFont="1" applyBorder="1" applyAlignment="1">
      <alignment horizontal="center"/>
    </xf>
    <xf numFmtId="0" fontId="23" fillId="0" borderId="0" xfId="0" applyFont="1" applyAlignment="1">
      <alignment horizontal="center"/>
    </xf>
    <xf numFmtId="165" fontId="8" fillId="2" borderId="2" xfId="0" applyNumberFormat="1" applyFont="1" applyFill="1" applyBorder="1" applyAlignment="1">
      <alignment horizontal="center" vertical="center" textRotation="255" wrapText="1"/>
    </xf>
    <xf numFmtId="165" fontId="8" fillId="2" borderId="2" xfId="0" applyNumberFormat="1" applyFont="1" applyFill="1" applyBorder="1" applyAlignment="1">
      <alignment horizontal="center"/>
    </xf>
    <xf numFmtId="165" fontId="8" fillId="2" borderId="0" xfId="0" applyNumberFormat="1" applyFont="1" applyFill="1" applyAlignment="1">
      <alignment horizontal="center"/>
    </xf>
    <xf numFmtId="0" fontId="25" fillId="0" borderId="0" xfId="0" applyFont="1"/>
    <xf numFmtId="0" fontId="25" fillId="0" borderId="2" xfId="0" applyFont="1" applyBorder="1" applyAlignment="1">
      <alignment horizontal="center" vertical="center" textRotation="90" wrapText="1"/>
    </xf>
    <xf numFmtId="1" fontId="25" fillId="0" borderId="7" xfId="0" applyNumberFormat="1" applyFont="1" applyBorder="1"/>
    <xf numFmtId="0" fontId="26" fillId="0" borderId="2" xfId="0" applyFont="1" applyBorder="1"/>
    <xf numFmtId="0" fontId="26" fillId="0" borderId="0" xfId="0" applyFont="1"/>
    <xf numFmtId="0" fontId="20" fillId="0" borderId="2" xfId="0" applyFont="1" applyBorder="1" applyAlignment="1">
      <alignment horizontal="center" vertical="center" textRotation="90" wrapText="1"/>
    </xf>
    <xf numFmtId="0" fontId="27" fillId="0" borderId="0" xfId="0" applyFont="1"/>
    <xf numFmtId="164" fontId="27" fillId="2" borderId="0" xfId="0" applyNumberFormat="1" applyFont="1" applyFill="1" applyBorder="1" applyAlignment="1">
      <alignment horizontal="center"/>
    </xf>
    <xf numFmtId="164" fontId="27" fillId="0" borderId="0" xfId="0" applyNumberFormat="1" applyFont="1" applyBorder="1" applyAlignment="1">
      <alignment horizontal="center"/>
    </xf>
    <xf numFmtId="0" fontId="29" fillId="9" borderId="2" xfId="0" applyFont="1" applyFill="1" applyBorder="1"/>
    <xf numFmtId="2" fontId="28" fillId="2" borderId="2" xfId="0" applyNumberFormat="1" applyFont="1" applyFill="1" applyBorder="1" applyAlignment="1">
      <alignment horizontal="center" vertical="center"/>
    </xf>
    <xf numFmtId="2" fontId="28" fillId="0" borderId="2" xfId="0" applyNumberFormat="1" applyFont="1" applyBorder="1" applyAlignment="1">
      <alignment horizontal="center" vertical="center"/>
    </xf>
    <xf numFmtId="1" fontId="11" fillId="2" borderId="0" xfId="0" applyNumberFormat="1" applyFont="1" applyFill="1" applyBorder="1" applyAlignment="1">
      <alignment horizontal="center" vertical="center"/>
    </xf>
    <xf numFmtId="1" fontId="11" fillId="0" borderId="0" xfId="0" applyNumberFormat="1" applyFont="1" applyBorder="1" applyAlignment="1">
      <alignment horizontal="center" vertical="center"/>
    </xf>
    <xf numFmtId="0" fontId="28" fillId="9" borderId="2" xfId="0" applyFont="1" applyFill="1" applyBorder="1" applyAlignment="1">
      <alignment horizontal="center" vertical="center"/>
    </xf>
    <xf numFmtId="0" fontId="30" fillId="0" borderId="0" xfId="0" applyFont="1" applyAlignment="1">
      <alignment horizontal="center" vertical="center"/>
    </xf>
    <xf numFmtId="0" fontId="12" fillId="0" borderId="0" xfId="0" applyFont="1" applyBorder="1"/>
    <xf numFmtId="0" fontId="28" fillId="8" borderId="0" xfId="0" applyFont="1" applyFill="1" applyBorder="1" applyAlignment="1">
      <alignment vertical="center"/>
    </xf>
    <xf numFmtId="0" fontId="20" fillId="0" borderId="0" xfId="0" applyFont="1"/>
    <xf numFmtId="0" fontId="20" fillId="0" borderId="7" xfId="0" applyFont="1" applyBorder="1"/>
    <xf numFmtId="0" fontId="31" fillId="0" borderId="2" xfId="0" applyFont="1" applyBorder="1"/>
    <xf numFmtId="0" fontId="31" fillId="0" borderId="0" xfId="0" applyFont="1"/>
    <xf numFmtId="0" fontId="16" fillId="0" borderId="0" xfId="0" applyFont="1" applyAlignment="1">
      <alignment horizontal="center"/>
    </xf>
    <xf numFmtId="0" fontId="32" fillId="0" borderId="0" xfId="0" applyFont="1" applyAlignment="1">
      <alignment horizontal="center"/>
    </xf>
    <xf numFmtId="0" fontId="33" fillId="0" borderId="7" xfId="0" applyFont="1" applyBorder="1" applyAlignment="1">
      <alignment horizontal="center"/>
    </xf>
    <xf numFmtId="0" fontId="34" fillId="0" borderId="2" xfId="0" applyFont="1" applyBorder="1" applyAlignment="1">
      <alignment horizontal="center"/>
    </xf>
    <xf numFmtId="0" fontId="35" fillId="0" borderId="2"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1" fontId="17" fillId="0" borderId="0" xfId="0" applyNumberFormat="1" applyFont="1"/>
    <xf numFmtId="2" fontId="28" fillId="2" borderId="7" xfId="0" applyNumberFormat="1" applyFont="1" applyFill="1" applyBorder="1" applyAlignment="1">
      <alignment horizontal="center" vertical="center"/>
    </xf>
    <xf numFmtId="0" fontId="36" fillId="0" borderId="0" xfId="0" applyFont="1" applyAlignment="1">
      <alignment vertical="center"/>
    </xf>
    <xf numFmtId="0" fontId="37" fillId="8" borderId="0" xfId="0" applyFont="1" applyFill="1" applyBorder="1" applyAlignment="1">
      <alignment vertical="center"/>
    </xf>
    <xf numFmtId="49" fontId="16" fillId="0" borderId="5" xfId="0" applyNumberFormat="1" applyFont="1" applyBorder="1" applyAlignment="1">
      <alignment horizontal="center" textRotation="90"/>
    </xf>
    <xf numFmtId="49" fontId="16" fillId="0" borderId="5" xfId="0" applyNumberFormat="1" applyFont="1" applyBorder="1" applyAlignment="1">
      <alignment horizontal="center" textRotation="90" wrapText="1"/>
    </xf>
    <xf numFmtId="1" fontId="25" fillId="0" borderId="0" xfId="0" applyNumberFormat="1" applyFont="1" applyAlignment="1"/>
    <xf numFmtId="0" fontId="38" fillId="9" borderId="2" xfId="0" applyFont="1" applyFill="1" applyBorder="1" applyAlignment="1">
      <alignment horizontal="center" vertical="center"/>
    </xf>
    <xf numFmtId="1" fontId="38" fillId="10" borderId="2" xfId="0" applyNumberFormat="1" applyFont="1" applyFill="1" applyBorder="1" applyAlignment="1">
      <alignment horizontal="center" vertical="center"/>
    </xf>
    <xf numFmtId="164" fontId="29" fillId="11" borderId="2" xfId="0" applyNumberFormat="1" applyFont="1" applyFill="1" applyBorder="1" applyAlignment="1">
      <alignment horizontal="center"/>
    </xf>
    <xf numFmtId="164" fontId="29" fillId="11" borderId="6" xfId="0" applyNumberFormat="1" applyFont="1" applyFill="1" applyBorder="1" applyAlignment="1">
      <alignment horizontal="center"/>
    </xf>
    <xf numFmtId="164" fontId="29" fillId="11" borderId="7" xfId="0" applyNumberFormat="1" applyFont="1" applyFill="1" applyBorder="1" applyAlignment="1">
      <alignment horizontal="center"/>
    </xf>
    <xf numFmtId="2" fontId="28" fillId="2" borderId="6" xfId="0" applyNumberFormat="1" applyFont="1" applyFill="1" applyBorder="1" applyAlignment="1">
      <alignment horizontal="center" vertical="center"/>
    </xf>
    <xf numFmtId="1" fontId="22" fillId="0" borderId="0" xfId="0" applyNumberFormat="1" applyFont="1" applyBorder="1" applyAlignment="1">
      <alignment horizontal="center"/>
    </xf>
    <xf numFmtId="1" fontId="17" fillId="0" borderId="0" xfId="0" applyNumberFormat="1" applyFont="1" applyBorder="1"/>
    <xf numFmtId="1" fontId="25" fillId="0" borderId="0" xfId="0" applyNumberFormat="1" applyFont="1" applyBorder="1"/>
    <xf numFmtId="0" fontId="20" fillId="0" borderId="0" xfId="0" applyFont="1" applyBorder="1"/>
    <xf numFmtId="0" fontId="33" fillId="0" borderId="0" xfId="0" applyFont="1" applyBorder="1" applyAlignment="1">
      <alignment horizontal="center"/>
    </xf>
    <xf numFmtId="2" fontId="19" fillId="0" borderId="0" xfId="0" applyNumberFormat="1" applyFont="1" applyBorder="1" applyAlignment="1">
      <alignment horizontal="center"/>
    </xf>
    <xf numFmtId="164" fontId="7" fillId="0" borderId="0" xfId="0" applyNumberFormat="1" applyFont="1" applyBorder="1"/>
    <xf numFmtId="0" fontId="40" fillId="0" borderId="2" xfId="0" applyFont="1" applyBorder="1" applyAlignment="1">
      <alignment horizontal="center"/>
    </xf>
    <xf numFmtId="0" fontId="41" fillId="6" borderId="7" xfId="0" applyFont="1" applyFill="1" applyBorder="1"/>
    <xf numFmtId="0" fontId="42" fillId="0" borderId="7" xfId="0" applyFont="1" applyBorder="1"/>
    <xf numFmtId="0" fontId="15" fillId="6" borderId="2" xfId="0" applyFont="1" applyFill="1" applyBorder="1"/>
    <xf numFmtId="0" fontId="0" fillId="2" borderId="7" xfId="0" applyFill="1" applyBorder="1"/>
    <xf numFmtId="0" fontId="4" fillId="0" borderId="7" xfId="0" applyFont="1" applyBorder="1"/>
    <xf numFmtId="0" fontId="23" fillId="0" borderId="7" xfId="0" applyFont="1" applyBorder="1" applyAlignment="1">
      <alignment horizontal="center"/>
    </xf>
    <xf numFmtId="1" fontId="22" fillId="0" borderId="2" xfId="0" applyNumberFormat="1" applyFont="1" applyBorder="1" applyAlignment="1">
      <alignment horizontal="center"/>
    </xf>
    <xf numFmtId="0" fontId="18" fillId="0" borderId="7" xfId="0" applyFont="1" applyBorder="1"/>
    <xf numFmtId="1" fontId="17" fillId="0" borderId="2" xfId="0" applyNumberFormat="1" applyFont="1" applyBorder="1"/>
    <xf numFmtId="0" fontId="26" fillId="0" borderId="7" xfId="0" applyFont="1" applyBorder="1"/>
    <xf numFmtId="1" fontId="25" fillId="0" borderId="2" xfId="0" applyNumberFormat="1" applyFont="1" applyBorder="1"/>
    <xf numFmtId="0" fontId="31" fillId="0" borderId="7" xfId="0" applyFont="1" applyBorder="1"/>
    <xf numFmtId="0" fontId="20" fillId="0" borderId="2" xfId="0" applyFont="1" applyBorder="1"/>
    <xf numFmtId="0" fontId="34" fillId="0" borderId="7" xfId="0" applyFont="1" applyBorder="1" applyAlignment="1">
      <alignment horizontal="center"/>
    </xf>
    <xf numFmtId="0" fontId="33" fillId="0" borderId="2" xfId="0" applyFont="1" applyBorder="1" applyAlignment="1">
      <alignment horizontal="center"/>
    </xf>
    <xf numFmtId="0" fontId="35" fillId="0" borderId="7" xfId="0" applyFont="1" applyBorder="1" applyAlignment="1">
      <alignment horizontal="center"/>
    </xf>
    <xf numFmtId="0" fontId="21" fillId="0" borderId="7" xfId="0" applyFont="1" applyBorder="1"/>
    <xf numFmtId="2" fontId="19" fillId="0" borderId="2" xfId="0" applyNumberFormat="1" applyFont="1" applyBorder="1" applyAlignment="1">
      <alignment horizontal="center"/>
    </xf>
    <xf numFmtId="0" fontId="0" fillId="0" borderId="7" xfId="0" applyBorder="1"/>
    <xf numFmtId="164" fontId="7" fillId="0" borderId="2" xfId="0" applyNumberFormat="1" applyFont="1" applyBorder="1"/>
    <xf numFmtId="0" fontId="41" fillId="0" borderId="7" xfId="0" applyFont="1" applyBorder="1"/>
    <xf numFmtId="0" fontId="42" fillId="0" borderId="2" xfId="0" applyFont="1" applyBorder="1"/>
    <xf numFmtId="0" fontId="42" fillId="0" borderId="5" xfId="0" applyFont="1" applyBorder="1"/>
    <xf numFmtId="0" fontId="42" fillId="0" borderId="2" xfId="0" applyFont="1" applyBorder="1" applyProtection="1"/>
    <xf numFmtId="0" fontId="42" fillId="0" borderId="5" xfId="0" applyFont="1" applyBorder="1" applyProtection="1"/>
    <xf numFmtId="0" fontId="41" fillId="0" borderId="2" xfId="0" applyFont="1" applyBorder="1" applyProtection="1"/>
    <xf numFmtId="0" fontId="41" fillId="0" borderId="5" xfId="0" applyFont="1" applyBorder="1" applyProtection="1"/>
    <xf numFmtId="0" fontId="43" fillId="0" borderId="2" xfId="0" applyFont="1" applyBorder="1" applyProtection="1"/>
    <xf numFmtId="0" fontId="43" fillId="0" borderId="5" xfId="0" applyFont="1" applyBorder="1" applyProtection="1"/>
    <xf numFmtId="0" fontId="23" fillId="0" borderId="0" xfId="0" applyFont="1" applyBorder="1" applyAlignment="1">
      <alignment horizontal="center"/>
    </xf>
    <xf numFmtId="0" fontId="18" fillId="0" borderId="0" xfId="0" applyFont="1" applyBorder="1"/>
    <xf numFmtId="0" fontId="26" fillId="0" borderId="0" xfId="0" applyFont="1" applyBorder="1"/>
    <xf numFmtId="0" fontId="31" fillId="0" borderId="0" xfId="0" applyFont="1" applyBorder="1"/>
    <xf numFmtId="0" fontId="34" fillId="0" borderId="0" xfId="0" applyFont="1" applyBorder="1" applyAlignment="1">
      <alignment horizontal="center"/>
    </xf>
    <xf numFmtId="0" fontId="35" fillId="0" borderId="0" xfId="0" applyFont="1" applyBorder="1" applyAlignment="1">
      <alignment horizontal="center"/>
    </xf>
    <xf numFmtId="0" fontId="21" fillId="0" borderId="0" xfId="0" applyFont="1" applyBorder="1"/>
    <xf numFmtId="0" fontId="0" fillId="0" borderId="0" xfId="0" applyBorder="1"/>
    <xf numFmtId="0" fontId="15" fillId="0" borderId="2" xfId="0" applyFont="1" applyBorder="1" applyProtection="1"/>
    <xf numFmtId="0" fontId="15" fillId="0" borderId="5" xfId="0" applyFont="1" applyBorder="1" applyProtection="1"/>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3" fillId="2" borderId="11" xfId="0" applyNumberFormat="1" applyFont="1" applyFill="1" applyBorder="1" applyAlignment="1">
      <alignment horizontal="left" vertical="top"/>
    </xf>
    <xf numFmtId="165" fontId="3" fillId="2" borderId="1" xfId="0" applyNumberFormat="1" applyFont="1" applyFill="1" applyBorder="1" applyAlignment="1">
      <alignment horizontal="left" vertical="top"/>
    </xf>
    <xf numFmtId="165" fontId="1" fillId="2" borderId="11"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0" fontId="16" fillId="0" borderId="7" xfId="0" applyFont="1" applyBorder="1" applyAlignment="1">
      <alignment horizontal="center"/>
    </xf>
  </cellXfs>
  <cellStyles count="2">
    <cellStyle name="Normal" xfId="0" builtinId="0" customBuiltin="1"/>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229"/>
  <sheetViews>
    <sheetView tabSelected="1" workbookViewId="0">
      <selection activeCell="BJ1" sqref="BJ1"/>
    </sheetView>
  </sheetViews>
  <sheetFormatPr baseColWidth="10" defaultRowHeight="15.6" x14ac:dyDescent="0.3"/>
  <cols>
    <col min="1" max="1" width="8.44140625" style="61" bestFit="1" customWidth="1"/>
    <col min="2" max="2" width="27.33203125" style="26" bestFit="1" customWidth="1"/>
    <col min="3" max="3" width="5.109375" style="27" bestFit="1" customWidth="1"/>
    <col min="4" max="4" width="15" style="28" customWidth="1"/>
    <col min="5" max="5" width="17" style="28" bestFit="1" customWidth="1"/>
    <col min="6" max="6" width="3.109375" style="29" bestFit="1" customWidth="1"/>
    <col min="7" max="7" width="4.44140625" style="30" bestFit="1" customWidth="1"/>
    <col min="8" max="8" width="4.44140625" style="31" bestFit="1" customWidth="1"/>
    <col min="9" max="9" width="3.33203125" style="23" hidden="1" customWidth="1"/>
    <col min="10" max="10" width="3.33203125" style="32" hidden="1" customWidth="1"/>
    <col min="11" max="18" width="3.33203125" style="23" hidden="1" customWidth="1"/>
    <col min="19" max="26" width="3.33203125" style="23" customWidth="1"/>
    <col min="27" max="48" width="3.33203125" style="23" hidden="1" customWidth="1"/>
    <col min="49" max="49" width="4.33203125" style="33" customWidth="1"/>
    <col min="50" max="50" width="21" style="58" hidden="1" customWidth="1"/>
    <col min="51" max="51" width="11.44140625" style="49" hidden="1" customWidth="1"/>
    <col min="52" max="52" width="11.44140625" style="66" hidden="1" customWidth="1"/>
    <col min="53" max="53" width="19" style="83" hidden="1" customWidth="1"/>
    <col min="54" max="54" width="5.6640625" style="89" hidden="1" customWidth="1"/>
    <col min="55" max="55" width="12.44140625" style="89" hidden="1" customWidth="1"/>
    <col min="56" max="56" width="9.5546875" style="90" hidden="1" customWidth="1"/>
    <col min="57" max="57" width="11.44140625" style="53" hidden="1" customWidth="1"/>
    <col min="58" max="58" width="11.44140625" hidden="1" customWidth="1"/>
    <col min="59" max="60" width="11.44140625" customWidth="1"/>
  </cols>
  <sheetData>
    <row r="1" spans="1:59" ht="119.25" customHeight="1" x14ac:dyDescent="0.3">
      <c r="A1" s="151" t="s">
        <v>328</v>
      </c>
      <c r="B1" s="152"/>
      <c r="C1" s="152"/>
      <c r="D1" s="152"/>
      <c r="E1" s="152"/>
      <c r="F1" s="152"/>
      <c r="G1" s="152"/>
      <c r="H1" s="153"/>
      <c r="I1" s="1" t="s">
        <v>0</v>
      </c>
      <c r="J1" s="2" t="s">
        <v>0</v>
      </c>
      <c r="K1" s="1" t="s">
        <v>2</v>
      </c>
      <c r="L1" s="1" t="s">
        <v>2</v>
      </c>
      <c r="M1" s="1" t="s">
        <v>330</v>
      </c>
      <c r="N1" s="1" t="s">
        <v>330</v>
      </c>
      <c r="O1" s="1" t="s">
        <v>331</v>
      </c>
      <c r="P1" s="1" t="s">
        <v>331</v>
      </c>
      <c r="Q1" s="1" t="s">
        <v>4</v>
      </c>
      <c r="R1" s="1" t="s">
        <v>4</v>
      </c>
      <c r="S1" s="1" t="s">
        <v>332</v>
      </c>
      <c r="T1" s="1" t="s">
        <v>332</v>
      </c>
      <c r="U1" s="1" t="s">
        <v>333</v>
      </c>
      <c r="V1" s="1" t="s">
        <v>333</v>
      </c>
      <c r="W1" s="1" t="s">
        <v>5</v>
      </c>
      <c r="X1" s="1" t="s">
        <v>5</v>
      </c>
      <c r="Y1" s="1" t="s">
        <v>336</v>
      </c>
      <c r="Z1" s="1" t="s">
        <v>335</v>
      </c>
      <c r="AA1" s="1" t="s">
        <v>334</v>
      </c>
      <c r="AB1" s="1" t="s">
        <v>334</v>
      </c>
      <c r="AC1" s="1" t="s">
        <v>7</v>
      </c>
      <c r="AD1" s="1" t="s">
        <v>7</v>
      </c>
      <c r="AE1" s="1" t="s">
        <v>337</v>
      </c>
      <c r="AF1" s="1" t="s">
        <v>337</v>
      </c>
      <c r="AG1" s="1" t="s">
        <v>8</v>
      </c>
      <c r="AH1" s="1" t="s">
        <v>8</v>
      </c>
      <c r="AI1" s="1" t="s">
        <v>9</v>
      </c>
      <c r="AJ1" s="1" t="s">
        <v>9</v>
      </c>
      <c r="AK1" s="1" t="s">
        <v>11</v>
      </c>
      <c r="AL1" s="1" t="s">
        <v>11</v>
      </c>
      <c r="AM1" s="1" t="s">
        <v>10</v>
      </c>
      <c r="AN1" s="1" t="s">
        <v>10</v>
      </c>
      <c r="AO1" s="1" t="s">
        <v>338</v>
      </c>
      <c r="AP1" s="1" t="s">
        <v>338</v>
      </c>
      <c r="AQ1" s="1" t="s">
        <v>12</v>
      </c>
      <c r="AR1" s="1" t="s">
        <v>12</v>
      </c>
      <c r="AS1" s="1" t="s">
        <v>13</v>
      </c>
      <c r="AT1" s="1" t="s">
        <v>13</v>
      </c>
      <c r="AU1" s="1" t="s">
        <v>339</v>
      </c>
      <c r="AV1" s="1" t="s">
        <v>339</v>
      </c>
      <c r="AW1" s="4"/>
      <c r="AX1" s="55"/>
      <c r="AY1" s="45"/>
      <c r="AZ1" s="62"/>
      <c r="BA1" s="80"/>
      <c r="BB1" s="84"/>
      <c r="BC1" s="84"/>
      <c r="BD1" s="85"/>
      <c r="BE1" s="50"/>
      <c r="BF1" s="5"/>
      <c r="BG1" s="5"/>
    </row>
    <row r="2" spans="1:59" ht="36.75" customHeight="1" x14ac:dyDescent="0.3">
      <c r="A2" s="154" t="s">
        <v>329</v>
      </c>
      <c r="B2" s="155"/>
      <c r="C2" s="155"/>
      <c r="D2" s="155"/>
      <c r="E2" s="155"/>
      <c r="F2" s="155"/>
      <c r="G2" s="155"/>
      <c r="H2" s="155"/>
      <c r="I2" s="6" t="s">
        <v>14</v>
      </c>
      <c r="J2" s="7" t="s">
        <v>15</v>
      </c>
      <c r="K2" s="6" t="s">
        <v>14</v>
      </c>
      <c r="L2" s="6" t="s">
        <v>15</v>
      </c>
      <c r="M2" s="6" t="s">
        <v>14</v>
      </c>
      <c r="N2" s="6" t="s">
        <v>15</v>
      </c>
      <c r="O2" s="6" t="s">
        <v>14</v>
      </c>
      <c r="P2" s="6" t="s">
        <v>15</v>
      </c>
      <c r="Q2" s="6" t="s">
        <v>14</v>
      </c>
      <c r="R2" s="6" t="s">
        <v>15</v>
      </c>
      <c r="S2" s="6" t="s">
        <v>14</v>
      </c>
      <c r="T2" s="6" t="s">
        <v>15</v>
      </c>
      <c r="U2" s="6" t="s">
        <v>14</v>
      </c>
      <c r="V2" s="6" t="s">
        <v>15</v>
      </c>
      <c r="W2" s="6" t="s">
        <v>14</v>
      </c>
      <c r="X2" s="6" t="s">
        <v>15</v>
      </c>
      <c r="Y2" s="6" t="s">
        <v>14</v>
      </c>
      <c r="Z2" s="6" t="s">
        <v>15</v>
      </c>
      <c r="AA2" s="6" t="s">
        <v>14</v>
      </c>
      <c r="AB2" s="6" t="s">
        <v>15</v>
      </c>
      <c r="AC2" s="6" t="s">
        <v>14</v>
      </c>
      <c r="AD2" s="6" t="s">
        <v>15</v>
      </c>
      <c r="AE2" s="6" t="s">
        <v>14</v>
      </c>
      <c r="AF2" s="6" t="s">
        <v>15</v>
      </c>
      <c r="AG2" s="6" t="s">
        <v>14</v>
      </c>
      <c r="AH2" s="6" t="s">
        <v>15</v>
      </c>
      <c r="AI2" s="6" t="s">
        <v>14</v>
      </c>
      <c r="AJ2" s="6" t="s">
        <v>15</v>
      </c>
      <c r="AK2" s="6" t="s">
        <v>14</v>
      </c>
      <c r="AL2" s="6" t="s">
        <v>15</v>
      </c>
      <c r="AM2" s="6" t="s">
        <v>14</v>
      </c>
      <c r="AN2" s="6" t="s">
        <v>15</v>
      </c>
      <c r="AO2" s="6" t="s">
        <v>14</v>
      </c>
      <c r="AP2" s="6" t="s">
        <v>15</v>
      </c>
      <c r="AQ2" s="6" t="s">
        <v>14</v>
      </c>
      <c r="AR2" s="6" t="s">
        <v>15</v>
      </c>
      <c r="AS2" s="6" t="s">
        <v>14</v>
      </c>
      <c r="AT2" s="6" t="s">
        <v>15</v>
      </c>
      <c r="AU2" s="6" t="s">
        <v>14</v>
      </c>
      <c r="AV2" s="6" t="s">
        <v>15</v>
      </c>
      <c r="AW2" s="4"/>
      <c r="AX2" s="55"/>
      <c r="AY2" s="45"/>
      <c r="AZ2" s="97"/>
      <c r="BA2" s="80"/>
      <c r="BB2" s="84"/>
      <c r="BC2" s="84"/>
      <c r="BD2" s="85"/>
      <c r="BE2" s="50"/>
      <c r="BF2" s="5"/>
      <c r="BG2" s="5"/>
    </row>
    <row r="3" spans="1:59" ht="60" customHeight="1" x14ac:dyDescent="0.3">
      <c r="A3" s="156" t="s">
        <v>390</v>
      </c>
      <c r="B3" s="157"/>
      <c r="C3" s="157"/>
      <c r="D3" s="157"/>
      <c r="E3" s="157"/>
      <c r="F3" s="157"/>
      <c r="G3" s="157"/>
      <c r="H3" s="157"/>
      <c r="I3" s="8">
        <v>44640</v>
      </c>
      <c r="J3" s="8">
        <v>44640</v>
      </c>
      <c r="K3" s="8">
        <v>44675</v>
      </c>
      <c r="L3" s="8">
        <v>44675</v>
      </c>
      <c r="M3" s="8">
        <v>44689</v>
      </c>
      <c r="N3" s="8">
        <v>44689</v>
      </c>
      <c r="O3" s="8">
        <v>44696</v>
      </c>
      <c r="P3" s="8">
        <v>44696</v>
      </c>
      <c r="Q3" s="8">
        <v>44703</v>
      </c>
      <c r="R3" s="8">
        <v>44703</v>
      </c>
      <c r="S3" s="8">
        <v>44707</v>
      </c>
      <c r="T3" s="8">
        <v>44707</v>
      </c>
      <c r="U3" s="8">
        <v>44717</v>
      </c>
      <c r="V3" s="8">
        <v>44717</v>
      </c>
      <c r="W3" s="8">
        <v>44723</v>
      </c>
      <c r="X3" s="8">
        <v>44723</v>
      </c>
      <c r="Y3" s="8">
        <v>44731</v>
      </c>
      <c r="Z3" s="8">
        <v>44731</v>
      </c>
      <c r="AA3" s="8">
        <v>44737</v>
      </c>
      <c r="AB3" s="8">
        <v>44737</v>
      </c>
      <c r="AC3" s="8">
        <v>44745</v>
      </c>
      <c r="AD3" s="8">
        <v>44745</v>
      </c>
      <c r="AE3" s="8">
        <v>44752</v>
      </c>
      <c r="AF3" s="8">
        <v>44752</v>
      </c>
      <c r="AG3" s="8">
        <v>44765</v>
      </c>
      <c r="AH3" s="8">
        <v>44765</v>
      </c>
      <c r="AI3" s="8">
        <v>44772</v>
      </c>
      <c r="AJ3" s="8">
        <v>44772</v>
      </c>
      <c r="AK3" s="8">
        <v>44775</v>
      </c>
      <c r="AL3" s="8">
        <v>44775</v>
      </c>
      <c r="AM3" s="8">
        <v>44780</v>
      </c>
      <c r="AN3" s="8">
        <v>44780</v>
      </c>
      <c r="AO3" s="8">
        <v>44801</v>
      </c>
      <c r="AP3" s="8">
        <v>44801</v>
      </c>
      <c r="AQ3" s="8">
        <v>44808</v>
      </c>
      <c r="AR3" s="8">
        <v>44808</v>
      </c>
      <c r="AS3" s="8">
        <v>44815</v>
      </c>
      <c r="AT3" s="8">
        <v>44815</v>
      </c>
      <c r="AU3" s="8">
        <v>44821</v>
      </c>
      <c r="AV3" s="8">
        <v>44821</v>
      </c>
      <c r="AW3" s="4"/>
      <c r="AX3" s="55"/>
      <c r="AY3" s="91">
        <f>SUM(AY5:AY205)</f>
        <v>174</v>
      </c>
      <c r="AZ3" s="97">
        <f>SUM(AZ5:AZ229)</f>
        <v>961</v>
      </c>
      <c r="BA3" s="80"/>
      <c r="BB3" s="158" t="s">
        <v>324</v>
      </c>
      <c r="BC3" s="158"/>
      <c r="BD3" s="158"/>
      <c r="BE3" s="50"/>
      <c r="BF3" s="5"/>
      <c r="BG3" s="5"/>
    </row>
    <row r="4" spans="1:59" ht="63" customHeight="1" x14ac:dyDescent="0.3">
      <c r="A4" s="59" t="s">
        <v>16</v>
      </c>
      <c r="B4" s="9" t="s">
        <v>17</v>
      </c>
      <c r="C4" s="10" t="s">
        <v>18</v>
      </c>
      <c r="D4" s="10" t="s">
        <v>19</v>
      </c>
      <c r="E4" s="10" t="s">
        <v>20</v>
      </c>
      <c r="F4" s="11" t="s">
        <v>21</v>
      </c>
      <c r="G4" s="3"/>
      <c r="H4" s="12" t="s">
        <v>22</v>
      </c>
      <c r="I4" s="13">
        <v>1</v>
      </c>
      <c r="J4" s="14">
        <v>1</v>
      </c>
      <c r="K4" s="13">
        <v>1</v>
      </c>
      <c r="L4" s="13">
        <v>1</v>
      </c>
      <c r="M4" s="13">
        <v>1</v>
      </c>
      <c r="N4" s="13">
        <v>1</v>
      </c>
      <c r="O4" s="13">
        <v>1</v>
      </c>
      <c r="P4" s="13">
        <v>1</v>
      </c>
      <c r="Q4" s="13">
        <v>1</v>
      </c>
      <c r="R4" s="13">
        <v>1</v>
      </c>
      <c r="S4" s="13">
        <v>1</v>
      </c>
      <c r="T4" s="13">
        <v>1</v>
      </c>
      <c r="U4" s="13">
        <v>1</v>
      </c>
      <c r="V4" s="13">
        <v>1</v>
      </c>
      <c r="W4" s="13">
        <v>1</v>
      </c>
      <c r="X4" s="13">
        <v>1</v>
      </c>
      <c r="Y4" s="13">
        <v>1</v>
      </c>
      <c r="Z4" s="13">
        <v>1</v>
      </c>
      <c r="AA4" s="13">
        <v>1</v>
      </c>
      <c r="AB4" s="13">
        <v>1</v>
      </c>
      <c r="AC4" s="13">
        <v>1</v>
      </c>
      <c r="AD4" s="13">
        <v>1</v>
      </c>
      <c r="AE4" s="13">
        <v>1</v>
      </c>
      <c r="AF4" s="13">
        <v>1</v>
      </c>
      <c r="AG4" s="13">
        <v>1</v>
      </c>
      <c r="AH4" s="13">
        <v>1</v>
      </c>
      <c r="AI4" s="13">
        <v>1</v>
      </c>
      <c r="AJ4" s="13">
        <v>1</v>
      </c>
      <c r="AK4" s="13">
        <v>1</v>
      </c>
      <c r="AL4" s="13">
        <v>1</v>
      </c>
      <c r="AM4" s="13">
        <v>1</v>
      </c>
      <c r="AN4" s="13">
        <v>1</v>
      </c>
      <c r="AO4" s="13">
        <v>1</v>
      </c>
      <c r="AP4" s="13">
        <v>1</v>
      </c>
      <c r="AQ4" s="13">
        <v>1</v>
      </c>
      <c r="AR4" s="13">
        <v>1</v>
      </c>
      <c r="AS4" s="13">
        <v>1</v>
      </c>
      <c r="AT4" s="13">
        <v>1</v>
      </c>
      <c r="AU4" s="13">
        <v>1</v>
      </c>
      <c r="AV4" s="13">
        <v>1</v>
      </c>
      <c r="AW4" s="15" t="s">
        <v>23</v>
      </c>
      <c r="AX4" s="54" t="s">
        <v>317</v>
      </c>
      <c r="AY4" s="46" t="s">
        <v>24</v>
      </c>
      <c r="AZ4" s="63" t="s">
        <v>318</v>
      </c>
      <c r="BA4" s="67" t="s">
        <v>322</v>
      </c>
      <c r="BB4" s="95" t="s">
        <v>25</v>
      </c>
      <c r="BC4" s="96" t="s">
        <v>26</v>
      </c>
      <c r="BD4" s="96" t="s">
        <v>27</v>
      </c>
      <c r="BE4" s="67" t="s">
        <v>28</v>
      </c>
      <c r="BF4" s="16" t="s">
        <v>316</v>
      </c>
      <c r="BG4" s="5"/>
    </row>
    <row r="5" spans="1:59" x14ac:dyDescent="0.3">
      <c r="A5" s="17">
        <v>2320</v>
      </c>
      <c r="B5" s="18" t="s">
        <v>6</v>
      </c>
      <c r="C5" s="19">
        <v>35</v>
      </c>
      <c r="D5" s="137" t="s">
        <v>124</v>
      </c>
      <c r="E5" s="138" t="s">
        <v>126</v>
      </c>
      <c r="F5" s="20" t="s">
        <v>14</v>
      </c>
      <c r="G5" s="20">
        <f>G4+1</f>
        <v>1</v>
      </c>
      <c r="H5" s="21">
        <f>SUM(I5:AV5)</f>
        <v>555</v>
      </c>
      <c r="I5" s="112">
        <v>50</v>
      </c>
      <c r="J5" s="42">
        <v>20</v>
      </c>
      <c r="K5" s="42">
        <v>35</v>
      </c>
      <c r="L5" s="42">
        <v>25</v>
      </c>
      <c r="M5" s="112">
        <v>50</v>
      </c>
      <c r="N5" s="42">
        <v>30</v>
      </c>
      <c r="O5" s="112">
        <v>55</v>
      </c>
      <c r="P5" s="42">
        <v>35</v>
      </c>
      <c r="Q5" s="42">
        <v>25</v>
      </c>
      <c r="R5" s="112">
        <v>50</v>
      </c>
      <c r="S5" s="112">
        <v>45</v>
      </c>
      <c r="T5" s="112">
        <v>55</v>
      </c>
      <c r="U5" s="112">
        <v>50</v>
      </c>
      <c r="V5" s="42">
        <v>30</v>
      </c>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3">
        <f>SUMIF(I5:AV5,"&gt;0",$I$4:$AV$4)</f>
        <v>14</v>
      </c>
      <c r="AX5" s="56"/>
      <c r="AY5" s="47"/>
      <c r="AZ5" s="64"/>
      <c r="BA5" s="81"/>
      <c r="BB5" s="86"/>
      <c r="BC5" s="86"/>
      <c r="BD5" s="86" t="s">
        <v>323</v>
      </c>
      <c r="BE5" s="51"/>
      <c r="BF5" s="44">
        <f t="shared" ref="BF5:BF14" si="0">AVERAGE(H5/AW5)</f>
        <v>39.642857142857146</v>
      </c>
      <c r="BG5" s="5"/>
    </row>
    <row r="6" spans="1:59" x14ac:dyDescent="0.3">
      <c r="A6" s="60">
        <v>5712</v>
      </c>
      <c r="B6" s="22" t="s">
        <v>340</v>
      </c>
      <c r="C6" s="25">
        <v>53</v>
      </c>
      <c r="D6" s="149" t="s">
        <v>395</v>
      </c>
      <c r="E6" s="150" t="s">
        <v>77</v>
      </c>
      <c r="F6" s="111" t="s">
        <v>14</v>
      </c>
      <c r="G6" s="20">
        <f>G5+1</f>
        <v>2</v>
      </c>
      <c r="H6" s="21">
        <f>SUM(I6:AV6)</f>
        <v>515</v>
      </c>
      <c r="I6" s="116"/>
      <c r="J6" s="115"/>
      <c r="K6" s="132">
        <v>50</v>
      </c>
      <c r="L6" s="132">
        <v>50</v>
      </c>
      <c r="M6" s="113">
        <v>35</v>
      </c>
      <c r="N6" s="113">
        <v>40</v>
      </c>
      <c r="O6" s="113">
        <v>40</v>
      </c>
      <c r="P6" s="132">
        <v>50</v>
      </c>
      <c r="Q6" s="132">
        <v>50</v>
      </c>
      <c r="R6" s="113">
        <v>40</v>
      </c>
      <c r="S6" s="113">
        <v>35</v>
      </c>
      <c r="T6" s="113">
        <v>45</v>
      </c>
      <c r="U6" s="113">
        <v>45</v>
      </c>
      <c r="V6" s="113">
        <v>35</v>
      </c>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43">
        <f>SUMIF(I6:AV6,"&gt;0",$I$4:$AV$4)</f>
        <v>12</v>
      </c>
      <c r="AX6" s="56">
        <f>SUMPRODUCT(LARGE((AW6:AW17),{1;2;3;4;5}))</f>
        <v>70</v>
      </c>
      <c r="AY6" s="47">
        <f>COUNT(A6:A17)</f>
        <v>12</v>
      </c>
      <c r="AZ6" s="64">
        <f>SUM(AW6:AW17)</f>
        <v>158</v>
      </c>
      <c r="BA6" s="81"/>
      <c r="BB6" s="86"/>
      <c r="BC6" s="86" t="s">
        <v>323</v>
      </c>
      <c r="BD6" s="86"/>
      <c r="BE6" s="51" t="e">
        <f>AVERAGE(AX6/#REF!)</f>
        <v>#REF!</v>
      </c>
      <c r="BF6" s="44">
        <f t="shared" si="0"/>
        <v>42.916666666666664</v>
      </c>
      <c r="BG6" s="5"/>
    </row>
    <row r="7" spans="1:59" x14ac:dyDescent="0.3">
      <c r="A7" s="17">
        <v>5621</v>
      </c>
      <c r="B7" s="18" t="s">
        <v>314</v>
      </c>
      <c r="C7" s="19">
        <v>35</v>
      </c>
      <c r="D7" s="137" t="s">
        <v>357</v>
      </c>
      <c r="E7" s="138" t="s">
        <v>358</v>
      </c>
      <c r="F7" s="20" t="s">
        <v>14</v>
      </c>
      <c r="G7" s="20">
        <f>G6+1</f>
        <v>3</v>
      </c>
      <c r="H7" s="21">
        <f>SUM(I7:AV7)</f>
        <v>470</v>
      </c>
      <c r="I7" s="112">
        <v>55</v>
      </c>
      <c r="J7" s="42">
        <v>30</v>
      </c>
      <c r="K7" s="112">
        <v>45</v>
      </c>
      <c r="L7" s="42">
        <v>35</v>
      </c>
      <c r="M7" s="42">
        <v>35</v>
      </c>
      <c r="N7" s="42">
        <v>20</v>
      </c>
      <c r="O7" s="42">
        <v>20</v>
      </c>
      <c r="P7" s="42">
        <v>25</v>
      </c>
      <c r="Q7" s="42">
        <v>15</v>
      </c>
      <c r="R7" s="42">
        <v>35</v>
      </c>
      <c r="S7" s="42">
        <v>25</v>
      </c>
      <c r="T7" s="42">
        <v>25</v>
      </c>
      <c r="U7" s="112">
        <v>55</v>
      </c>
      <c r="V7" s="112">
        <v>50</v>
      </c>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3">
        <f>SUMIF(I7:AV7,"&gt;0",$I$4:$AV$4)</f>
        <v>14</v>
      </c>
      <c r="AX7" s="56"/>
      <c r="AY7" s="47"/>
      <c r="AZ7" s="64"/>
      <c r="BA7" s="81"/>
      <c r="BB7" s="86"/>
      <c r="BC7" s="86" t="s">
        <v>323</v>
      </c>
      <c r="BD7" s="86"/>
      <c r="BE7" s="51"/>
      <c r="BF7" s="44">
        <f t="shared" si="0"/>
        <v>33.571428571428569</v>
      </c>
      <c r="BG7" s="5"/>
    </row>
    <row r="8" spans="1:59" x14ac:dyDescent="0.3">
      <c r="A8" s="17">
        <v>4802</v>
      </c>
      <c r="B8" s="18" t="s">
        <v>229</v>
      </c>
      <c r="C8" s="19">
        <v>35</v>
      </c>
      <c r="D8" s="149" t="s">
        <v>230</v>
      </c>
      <c r="E8" s="150" t="s">
        <v>171</v>
      </c>
      <c r="F8" s="20" t="s">
        <v>14</v>
      </c>
      <c r="G8" s="20">
        <f>G7+1</f>
        <v>4</v>
      </c>
      <c r="H8" s="21">
        <f>SUM(I8:AV8)</f>
        <v>455</v>
      </c>
      <c r="I8" s="42">
        <v>35</v>
      </c>
      <c r="J8" s="42">
        <v>45</v>
      </c>
      <c r="K8" s="42">
        <v>15</v>
      </c>
      <c r="L8" s="42">
        <v>25</v>
      </c>
      <c r="M8" s="42">
        <v>40</v>
      </c>
      <c r="N8" s="42">
        <v>35</v>
      </c>
      <c r="O8" s="42">
        <v>20</v>
      </c>
      <c r="P8" s="42">
        <v>25</v>
      </c>
      <c r="Q8" s="42">
        <v>30</v>
      </c>
      <c r="R8" s="42">
        <v>35</v>
      </c>
      <c r="S8" s="112">
        <v>50</v>
      </c>
      <c r="T8" s="42">
        <v>35</v>
      </c>
      <c r="U8" s="42">
        <v>35</v>
      </c>
      <c r="V8" s="42">
        <v>30</v>
      </c>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3">
        <f>SUMIF(I8:AV8,"&gt;0",$I$4:$AV$4)</f>
        <v>14</v>
      </c>
      <c r="AX8" s="56"/>
      <c r="AY8" s="47"/>
      <c r="AZ8" s="64"/>
      <c r="BA8" s="81"/>
      <c r="BB8" s="86"/>
      <c r="BC8" s="86" t="s">
        <v>323</v>
      </c>
      <c r="BD8" s="86"/>
      <c r="BE8" s="51"/>
      <c r="BF8" s="44">
        <f t="shared" si="0"/>
        <v>32.5</v>
      </c>
      <c r="BG8" s="5"/>
    </row>
    <row r="9" spans="1:59" x14ac:dyDescent="0.3">
      <c r="A9" s="17">
        <v>1321</v>
      </c>
      <c r="B9" s="18" t="s">
        <v>91</v>
      </c>
      <c r="C9" s="19">
        <v>35</v>
      </c>
      <c r="D9" s="135" t="s">
        <v>104</v>
      </c>
      <c r="E9" s="136" t="s">
        <v>105</v>
      </c>
      <c r="F9" s="20" t="s">
        <v>14</v>
      </c>
      <c r="G9" s="20">
        <f>G8+1</f>
        <v>5</v>
      </c>
      <c r="H9" s="21">
        <f>SUM(I9:AV9)</f>
        <v>445</v>
      </c>
      <c r="I9" s="42">
        <v>35</v>
      </c>
      <c r="J9" s="42">
        <v>30</v>
      </c>
      <c r="K9" s="42">
        <v>40</v>
      </c>
      <c r="L9" s="42">
        <v>30</v>
      </c>
      <c r="M9" s="42">
        <v>20</v>
      </c>
      <c r="N9" s="42">
        <v>40</v>
      </c>
      <c r="O9" s="42">
        <v>25</v>
      </c>
      <c r="P9" s="42">
        <v>25</v>
      </c>
      <c r="Q9" s="42">
        <v>35</v>
      </c>
      <c r="R9" s="42">
        <v>45</v>
      </c>
      <c r="S9" s="42">
        <v>25</v>
      </c>
      <c r="T9" s="42">
        <v>25</v>
      </c>
      <c r="U9" s="42">
        <v>35</v>
      </c>
      <c r="V9" s="42">
        <v>35</v>
      </c>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f>SUMIF(I9:AV9,"&gt;0",$I$4:$AV$4)</f>
        <v>14</v>
      </c>
      <c r="AX9" s="56"/>
      <c r="AY9" s="47"/>
      <c r="AZ9" s="64"/>
      <c r="BA9" s="81"/>
      <c r="BB9" s="86" t="s">
        <v>323</v>
      </c>
      <c r="BC9" s="86"/>
      <c r="BD9" s="86"/>
      <c r="BE9" s="51"/>
      <c r="BF9" s="44">
        <f t="shared" si="0"/>
        <v>31.785714285714285</v>
      </c>
      <c r="BG9" s="5"/>
    </row>
    <row r="10" spans="1:59" x14ac:dyDescent="0.3">
      <c r="A10" s="17">
        <v>5622</v>
      </c>
      <c r="B10" s="18" t="s">
        <v>314</v>
      </c>
      <c r="C10" s="19">
        <v>35</v>
      </c>
      <c r="D10" s="135" t="s">
        <v>359</v>
      </c>
      <c r="E10" s="136" t="s">
        <v>360</v>
      </c>
      <c r="F10" s="20" t="s">
        <v>14</v>
      </c>
      <c r="G10" s="20">
        <f>G9+1</f>
        <v>6</v>
      </c>
      <c r="H10" s="21">
        <f>SUM(I10:AV10)</f>
        <v>405</v>
      </c>
      <c r="I10" s="42">
        <v>20</v>
      </c>
      <c r="J10" s="42">
        <v>35</v>
      </c>
      <c r="K10" s="42">
        <v>25</v>
      </c>
      <c r="L10" s="42">
        <v>40</v>
      </c>
      <c r="M10" s="42">
        <v>25</v>
      </c>
      <c r="N10" s="42">
        <v>20</v>
      </c>
      <c r="O10" s="42">
        <v>20</v>
      </c>
      <c r="P10" s="42">
        <v>20</v>
      </c>
      <c r="Q10" s="42">
        <v>35</v>
      </c>
      <c r="R10" s="42">
        <v>45</v>
      </c>
      <c r="S10" s="42">
        <v>35</v>
      </c>
      <c r="T10" s="42">
        <v>35</v>
      </c>
      <c r="U10" s="42">
        <v>25</v>
      </c>
      <c r="V10" s="42">
        <v>25</v>
      </c>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3">
        <f>SUMIF(I10:AV10,"&gt;0",$I$4:$AV$4)</f>
        <v>14</v>
      </c>
      <c r="AX10" s="56"/>
      <c r="AY10" s="47"/>
      <c r="AZ10" s="64"/>
      <c r="BA10" s="81"/>
      <c r="BB10" s="86" t="s">
        <v>323</v>
      </c>
      <c r="BC10" s="86"/>
      <c r="BD10" s="86"/>
      <c r="BE10" s="51"/>
      <c r="BF10" s="44">
        <f t="shared" si="0"/>
        <v>28.928571428571427</v>
      </c>
      <c r="BG10" s="5"/>
    </row>
    <row r="11" spans="1:59" x14ac:dyDescent="0.3">
      <c r="A11" s="17">
        <v>2302</v>
      </c>
      <c r="B11" s="18" t="s">
        <v>6</v>
      </c>
      <c r="C11" s="19">
        <v>35</v>
      </c>
      <c r="D11" s="149" t="s">
        <v>120</v>
      </c>
      <c r="E11" s="150" t="s">
        <v>121</v>
      </c>
      <c r="F11" s="20" t="s">
        <v>14</v>
      </c>
      <c r="G11" s="20">
        <f>G10+1</f>
        <v>7</v>
      </c>
      <c r="H11" s="21">
        <f>SUM(I11:AV11)</f>
        <v>380</v>
      </c>
      <c r="I11" s="42"/>
      <c r="J11" s="42">
        <v>20</v>
      </c>
      <c r="K11" s="42">
        <v>35</v>
      </c>
      <c r="L11" s="42">
        <v>25</v>
      </c>
      <c r="M11" s="112">
        <v>50</v>
      </c>
      <c r="N11" s="42">
        <v>30</v>
      </c>
      <c r="O11" s="42"/>
      <c r="P11" s="42">
        <v>10</v>
      </c>
      <c r="Q11" s="42">
        <v>15</v>
      </c>
      <c r="R11" s="42">
        <v>30</v>
      </c>
      <c r="S11" s="112">
        <v>45</v>
      </c>
      <c r="T11" s="112">
        <v>55</v>
      </c>
      <c r="U11" s="42">
        <v>30</v>
      </c>
      <c r="V11" s="42">
        <v>35</v>
      </c>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3">
        <f>SUMIF(I11:AV11,"&gt;0",$I$4:$AV$4)</f>
        <v>12</v>
      </c>
      <c r="AX11" s="56">
        <f>SUMPRODUCT(LARGE((AW11:AW24),{1;2;3;4;5}))</f>
        <v>70</v>
      </c>
      <c r="AY11" s="47">
        <f>COUNT(A11:A24)</f>
        <v>14</v>
      </c>
      <c r="AZ11" s="64">
        <f>SUM(AW11:AW24)</f>
        <v>173</v>
      </c>
      <c r="BA11" s="81"/>
      <c r="BB11" s="86"/>
      <c r="BC11" s="86"/>
      <c r="BD11" s="86"/>
      <c r="BE11" s="51" t="e">
        <f>AVERAGE(AX11/#REF!)</f>
        <v>#REF!</v>
      </c>
      <c r="BF11" s="44">
        <f t="shared" si="0"/>
        <v>31.666666666666668</v>
      </c>
      <c r="BG11" s="5"/>
    </row>
    <row r="12" spans="1:59" x14ac:dyDescent="0.3">
      <c r="A12" s="17">
        <v>4823</v>
      </c>
      <c r="B12" s="18" t="s">
        <v>229</v>
      </c>
      <c r="C12" s="19">
        <v>35</v>
      </c>
      <c r="D12" s="149" t="s">
        <v>365</v>
      </c>
      <c r="E12" s="150" t="s">
        <v>237</v>
      </c>
      <c r="F12" s="20" t="s">
        <v>14</v>
      </c>
      <c r="G12" s="20">
        <f>G11+1</f>
        <v>8</v>
      </c>
      <c r="H12" s="21">
        <f>SUM(I12:AV12)</f>
        <v>375</v>
      </c>
      <c r="I12" s="42">
        <v>45</v>
      </c>
      <c r="J12" s="112">
        <v>55</v>
      </c>
      <c r="K12" s="42"/>
      <c r="L12" s="42"/>
      <c r="M12" s="42">
        <v>30</v>
      </c>
      <c r="N12" s="42">
        <v>40</v>
      </c>
      <c r="O12" s="42">
        <v>25</v>
      </c>
      <c r="P12" s="42">
        <v>35</v>
      </c>
      <c r="Q12" s="112">
        <v>50</v>
      </c>
      <c r="R12" s="42">
        <v>40</v>
      </c>
      <c r="S12" s="42">
        <v>40</v>
      </c>
      <c r="T12" s="42">
        <v>15</v>
      </c>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3">
        <f>SUMIF(I12:AV12,"&gt;0",$I$4:$AV$4)</f>
        <v>10</v>
      </c>
      <c r="AX12" s="56"/>
      <c r="AY12" s="47"/>
      <c r="AZ12" s="64"/>
      <c r="BA12" s="81"/>
      <c r="BB12" s="86" t="s">
        <v>323</v>
      </c>
      <c r="BC12" s="86"/>
      <c r="BD12" s="86"/>
      <c r="BE12" s="51"/>
      <c r="BF12" s="44">
        <f t="shared" si="0"/>
        <v>37.5</v>
      </c>
      <c r="BG12" s="5"/>
    </row>
    <row r="13" spans="1:59" x14ac:dyDescent="0.3">
      <c r="A13" s="17">
        <v>5624</v>
      </c>
      <c r="B13" s="18" t="s">
        <v>314</v>
      </c>
      <c r="C13" s="19">
        <v>35</v>
      </c>
      <c r="D13" s="135" t="s">
        <v>246</v>
      </c>
      <c r="E13" s="136" t="s">
        <v>247</v>
      </c>
      <c r="F13" s="20" t="s">
        <v>14</v>
      </c>
      <c r="G13" s="20">
        <f>G12+1</f>
        <v>9</v>
      </c>
      <c r="H13" s="21">
        <f>SUM(I13:AV13)</f>
        <v>375</v>
      </c>
      <c r="I13" s="42">
        <v>25</v>
      </c>
      <c r="J13" s="42">
        <v>30</v>
      </c>
      <c r="K13" s="42">
        <v>20</v>
      </c>
      <c r="L13" s="42">
        <v>35</v>
      </c>
      <c r="M13" s="42">
        <v>35</v>
      </c>
      <c r="N13" s="42">
        <v>20</v>
      </c>
      <c r="O13" s="42">
        <v>40</v>
      </c>
      <c r="P13" s="42">
        <v>40</v>
      </c>
      <c r="Q13" s="42">
        <v>10</v>
      </c>
      <c r="R13" s="42">
        <v>20</v>
      </c>
      <c r="S13" s="42">
        <v>30</v>
      </c>
      <c r="T13" s="42">
        <v>10</v>
      </c>
      <c r="U13" s="42">
        <v>20</v>
      </c>
      <c r="V13" s="42">
        <v>40</v>
      </c>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3">
        <f>SUMIF(I13:AV13,"&gt;0",$I$4:$AV$4)</f>
        <v>14</v>
      </c>
      <c r="AX13" s="56"/>
      <c r="AY13" s="47"/>
      <c r="AZ13" s="64"/>
      <c r="BA13" s="81"/>
      <c r="BB13" s="86" t="s">
        <v>323</v>
      </c>
      <c r="BC13" s="86"/>
      <c r="BD13" s="86"/>
      <c r="BE13" s="51"/>
      <c r="BF13" s="44">
        <f t="shared" si="0"/>
        <v>26.785714285714285</v>
      </c>
      <c r="BG13" s="5"/>
    </row>
    <row r="14" spans="1:59" x14ac:dyDescent="0.3">
      <c r="A14" s="17">
        <v>1312</v>
      </c>
      <c r="B14" s="18" t="s">
        <v>91</v>
      </c>
      <c r="C14" s="19">
        <v>35</v>
      </c>
      <c r="D14" s="149" t="s">
        <v>100</v>
      </c>
      <c r="E14" s="150" t="s">
        <v>61</v>
      </c>
      <c r="F14" s="20" t="s">
        <v>14</v>
      </c>
      <c r="G14" s="20">
        <f>G13+1</f>
        <v>10</v>
      </c>
      <c r="H14" s="21">
        <f>SUM(I14:AV14)</f>
        <v>365</v>
      </c>
      <c r="I14" s="42">
        <v>20</v>
      </c>
      <c r="J14" s="42">
        <v>30</v>
      </c>
      <c r="K14" s="42">
        <v>35</v>
      </c>
      <c r="L14" s="42">
        <v>40</v>
      </c>
      <c r="M14" s="42"/>
      <c r="N14" s="42"/>
      <c r="O14" s="42">
        <v>20</v>
      </c>
      <c r="P14" s="112">
        <v>45</v>
      </c>
      <c r="Q14" s="42">
        <v>30</v>
      </c>
      <c r="R14" s="42">
        <v>35</v>
      </c>
      <c r="S14" s="42">
        <v>25</v>
      </c>
      <c r="T14" s="42">
        <v>30</v>
      </c>
      <c r="U14" s="42">
        <v>20</v>
      </c>
      <c r="V14" s="42">
        <v>35</v>
      </c>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3">
        <f>SUMIF(I14:AV14,"&gt;0",$I$4:$AV$4)</f>
        <v>12</v>
      </c>
      <c r="AX14" s="56"/>
      <c r="AY14" s="47"/>
      <c r="AZ14" s="64"/>
      <c r="BA14" s="81"/>
      <c r="BB14" s="86"/>
      <c r="BC14" s="86" t="s">
        <v>323</v>
      </c>
      <c r="BD14" s="86"/>
      <c r="BE14" s="51"/>
      <c r="BF14" s="44">
        <f t="shared" si="0"/>
        <v>30.416666666666668</v>
      </c>
      <c r="BG14" s="5"/>
    </row>
    <row r="15" spans="1:59" x14ac:dyDescent="0.3">
      <c r="A15" s="17">
        <v>5608</v>
      </c>
      <c r="B15" s="18" t="s">
        <v>314</v>
      </c>
      <c r="C15" s="19">
        <v>35</v>
      </c>
      <c r="D15" s="149" t="s">
        <v>117</v>
      </c>
      <c r="E15" s="150" t="s">
        <v>116</v>
      </c>
      <c r="F15" s="20" t="s">
        <v>14</v>
      </c>
      <c r="G15" s="20">
        <f>G14+1</f>
        <v>11</v>
      </c>
      <c r="H15" s="21">
        <f>SUM(I15:AV15)</f>
        <v>360</v>
      </c>
      <c r="I15" s="42">
        <v>20</v>
      </c>
      <c r="J15" s="42">
        <v>25</v>
      </c>
      <c r="K15" s="42">
        <v>25</v>
      </c>
      <c r="L15" s="42">
        <v>25</v>
      </c>
      <c r="M15" s="42">
        <v>35</v>
      </c>
      <c r="N15" s="42">
        <v>35</v>
      </c>
      <c r="O15" s="112">
        <v>50</v>
      </c>
      <c r="P15" s="42">
        <v>10</v>
      </c>
      <c r="Q15" s="42">
        <v>20</v>
      </c>
      <c r="R15" s="42">
        <v>25</v>
      </c>
      <c r="S15" s="42">
        <v>20</v>
      </c>
      <c r="T15" s="42">
        <v>20</v>
      </c>
      <c r="U15" s="42">
        <v>25</v>
      </c>
      <c r="V15" s="42">
        <v>25</v>
      </c>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3">
        <f>SUMIF(I15:AV15,"&gt;0",$I$4:$AV$4)</f>
        <v>14</v>
      </c>
      <c r="AX15" s="56"/>
      <c r="AY15" s="47"/>
      <c r="AZ15" s="64"/>
      <c r="BA15" s="81"/>
      <c r="BB15" s="86"/>
      <c r="BC15" s="86"/>
      <c r="BD15" s="86"/>
      <c r="BE15" s="51"/>
      <c r="BF15" s="44"/>
      <c r="BG15" s="5"/>
    </row>
    <row r="16" spans="1:59" x14ac:dyDescent="0.3">
      <c r="A16" s="17">
        <v>5619</v>
      </c>
      <c r="B16" s="18" t="s">
        <v>314</v>
      </c>
      <c r="C16" s="19">
        <v>35</v>
      </c>
      <c r="D16" s="149" t="s">
        <v>304</v>
      </c>
      <c r="E16" s="150" t="s">
        <v>319</v>
      </c>
      <c r="F16" s="20" t="s">
        <v>14</v>
      </c>
      <c r="G16" s="20">
        <f>G15+1</f>
        <v>12</v>
      </c>
      <c r="H16" s="21">
        <f>SUM(I16:AV16)</f>
        <v>360</v>
      </c>
      <c r="I16" s="42">
        <v>20</v>
      </c>
      <c r="J16" s="42">
        <v>35</v>
      </c>
      <c r="K16" s="42">
        <v>20</v>
      </c>
      <c r="L16" s="42">
        <v>35</v>
      </c>
      <c r="M16" s="42">
        <v>20</v>
      </c>
      <c r="N16" s="42">
        <v>25</v>
      </c>
      <c r="O16" s="42">
        <v>15</v>
      </c>
      <c r="P16" s="42">
        <v>20</v>
      </c>
      <c r="Q16" s="112">
        <v>45</v>
      </c>
      <c r="R16" s="42">
        <v>35</v>
      </c>
      <c r="S16" s="42">
        <v>20</v>
      </c>
      <c r="T16" s="42">
        <v>20</v>
      </c>
      <c r="U16" s="42">
        <v>30</v>
      </c>
      <c r="V16" s="42">
        <v>20</v>
      </c>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3">
        <f>SUMIF(I16:AV16,"&gt;0",$I$4:$AV$4)</f>
        <v>14</v>
      </c>
      <c r="AX16" s="56"/>
      <c r="AY16" s="47"/>
      <c r="AZ16" s="64"/>
      <c r="BA16" s="81"/>
      <c r="BB16" s="86" t="s">
        <v>323</v>
      </c>
      <c r="BC16" s="86"/>
      <c r="BD16" s="86"/>
      <c r="BE16" s="51"/>
      <c r="BF16" s="44">
        <f>AVERAGE(H16/AW16)</f>
        <v>25.714285714285715</v>
      </c>
      <c r="BG16" s="5"/>
    </row>
    <row r="17" spans="1:59" x14ac:dyDescent="0.3">
      <c r="A17" s="17">
        <v>5604</v>
      </c>
      <c r="B17" s="18" t="s">
        <v>314</v>
      </c>
      <c r="C17" s="19">
        <v>35</v>
      </c>
      <c r="D17" s="149" t="s">
        <v>303</v>
      </c>
      <c r="E17" s="150" t="s">
        <v>265</v>
      </c>
      <c r="F17" s="20" t="s">
        <v>14</v>
      </c>
      <c r="G17" s="20">
        <f>G16+1</f>
        <v>13</v>
      </c>
      <c r="H17" s="21">
        <f>SUM(I17:AV17)</f>
        <v>355</v>
      </c>
      <c r="I17" s="42">
        <v>30</v>
      </c>
      <c r="J17" s="42">
        <v>35</v>
      </c>
      <c r="K17" s="42">
        <v>20</v>
      </c>
      <c r="L17" s="42">
        <v>20</v>
      </c>
      <c r="M17" s="42">
        <v>10</v>
      </c>
      <c r="N17" s="42">
        <v>15</v>
      </c>
      <c r="O17" s="42">
        <v>20</v>
      </c>
      <c r="P17" s="42">
        <v>30</v>
      </c>
      <c r="Q17" s="42">
        <v>20</v>
      </c>
      <c r="R17" s="42">
        <v>25</v>
      </c>
      <c r="S17" s="42">
        <v>40</v>
      </c>
      <c r="T17" s="112">
        <v>50</v>
      </c>
      <c r="U17" s="42">
        <v>25</v>
      </c>
      <c r="V17" s="42">
        <v>15</v>
      </c>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3">
        <f>SUMIF(I17:AV17,"&gt;0",$I$4:$AV$4)</f>
        <v>14</v>
      </c>
      <c r="AX17" s="56"/>
      <c r="AY17" s="47"/>
      <c r="AZ17" s="64"/>
      <c r="BA17" s="81"/>
      <c r="BB17" s="86"/>
      <c r="BC17" s="86" t="s">
        <v>323</v>
      </c>
      <c r="BD17" s="86"/>
      <c r="BE17" s="51"/>
      <c r="BF17" s="44">
        <f>AVERAGE(H17/AW17)</f>
        <v>25.357142857142858</v>
      </c>
      <c r="BG17" s="5"/>
    </row>
    <row r="18" spans="1:59" x14ac:dyDescent="0.3">
      <c r="A18" s="17">
        <v>5620</v>
      </c>
      <c r="B18" s="18" t="s">
        <v>314</v>
      </c>
      <c r="C18" s="19">
        <v>35</v>
      </c>
      <c r="D18" s="135" t="s">
        <v>117</v>
      </c>
      <c r="E18" s="136" t="s">
        <v>118</v>
      </c>
      <c r="F18" s="20" t="s">
        <v>14</v>
      </c>
      <c r="G18" s="20">
        <f>G17+1</f>
        <v>14</v>
      </c>
      <c r="H18" s="21">
        <f>SUM(I18:AV18)</f>
        <v>350</v>
      </c>
      <c r="I18" s="42">
        <v>15</v>
      </c>
      <c r="J18" s="42">
        <v>25</v>
      </c>
      <c r="K18" s="42">
        <v>20</v>
      </c>
      <c r="L18" s="42">
        <v>20</v>
      </c>
      <c r="M18" s="42">
        <v>25</v>
      </c>
      <c r="N18" s="42">
        <v>10</v>
      </c>
      <c r="O18" s="42">
        <v>35</v>
      </c>
      <c r="P18" s="42">
        <v>20</v>
      </c>
      <c r="Q18" s="42">
        <v>35</v>
      </c>
      <c r="R18" s="42">
        <v>20</v>
      </c>
      <c r="S18" s="42">
        <v>35</v>
      </c>
      <c r="T18" s="42">
        <v>25</v>
      </c>
      <c r="U18" s="42">
        <v>25</v>
      </c>
      <c r="V18" s="42">
        <v>40</v>
      </c>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3">
        <f>SUMIF(I18:AV18,"&gt;0",$I$4:$AV$4)</f>
        <v>14</v>
      </c>
      <c r="AX18" s="56">
        <f>SUMPRODUCT(LARGE((AW18:AW31),{1;2;3;4;5}))</f>
        <v>70</v>
      </c>
      <c r="AY18" s="47">
        <f>COUNT(A18:A31)</f>
        <v>14</v>
      </c>
      <c r="AZ18" s="64">
        <f>SUM(AW18:AW31)</f>
        <v>165</v>
      </c>
      <c r="BA18" s="81"/>
      <c r="BB18" s="86" t="s">
        <v>323</v>
      </c>
      <c r="BC18" s="86"/>
      <c r="BD18" s="86"/>
      <c r="BE18" s="51" t="e">
        <f>AVERAGE(AX18/#REF!)</f>
        <v>#REF!</v>
      </c>
      <c r="BF18" s="44">
        <f>AVERAGE(H18/AW18)</f>
        <v>25</v>
      </c>
      <c r="BG18" s="5"/>
    </row>
    <row r="19" spans="1:59" x14ac:dyDescent="0.3">
      <c r="A19" s="17">
        <v>2316</v>
      </c>
      <c r="B19" s="18" t="s">
        <v>6</v>
      </c>
      <c r="C19" s="19">
        <v>35</v>
      </c>
      <c r="D19" s="139" t="s">
        <v>124</v>
      </c>
      <c r="E19" s="140" t="s">
        <v>125</v>
      </c>
      <c r="F19" s="20" t="s">
        <v>39</v>
      </c>
      <c r="G19" s="20">
        <f>G18+1</f>
        <v>15</v>
      </c>
      <c r="H19" s="21">
        <f>SUM(I19:AV19)</f>
        <v>340</v>
      </c>
      <c r="I19" s="42">
        <v>30</v>
      </c>
      <c r="J19" s="42">
        <v>25</v>
      </c>
      <c r="K19" s="42">
        <v>15</v>
      </c>
      <c r="L19" s="42">
        <v>25</v>
      </c>
      <c r="M19" s="42">
        <v>25</v>
      </c>
      <c r="N19" s="42">
        <v>20</v>
      </c>
      <c r="O19" s="42">
        <v>20</v>
      </c>
      <c r="P19" s="42">
        <v>25</v>
      </c>
      <c r="Q19" s="42">
        <v>25</v>
      </c>
      <c r="R19" s="42">
        <v>20</v>
      </c>
      <c r="S19" s="42">
        <v>25</v>
      </c>
      <c r="T19" s="42">
        <v>35</v>
      </c>
      <c r="U19" s="42">
        <v>25</v>
      </c>
      <c r="V19" s="42">
        <v>25</v>
      </c>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3">
        <f>SUMIF(I19:AV19,"&gt;0",$I$4:$AV$4)</f>
        <v>14</v>
      </c>
      <c r="AX19" s="56"/>
      <c r="AY19" s="47"/>
      <c r="AZ19" s="64"/>
      <c r="BA19" s="81"/>
      <c r="BB19" s="86"/>
      <c r="BC19" s="86" t="s">
        <v>323</v>
      </c>
      <c r="BD19" s="86"/>
      <c r="BE19" s="51"/>
      <c r="BF19" s="44">
        <f>AVERAGE(H19/AW19)</f>
        <v>24.285714285714285</v>
      </c>
      <c r="BG19" s="5"/>
    </row>
    <row r="20" spans="1:59" x14ac:dyDescent="0.3">
      <c r="A20" s="17">
        <v>4825</v>
      </c>
      <c r="B20" s="18" t="s">
        <v>229</v>
      </c>
      <c r="C20" s="19">
        <v>35</v>
      </c>
      <c r="D20" s="149" t="s">
        <v>238</v>
      </c>
      <c r="E20" s="150" t="s">
        <v>239</v>
      </c>
      <c r="F20" s="20" t="s">
        <v>14</v>
      </c>
      <c r="G20" s="20">
        <f>G19+1</f>
        <v>16</v>
      </c>
      <c r="H20" s="21">
        <f>SUM(I20:AV20)</f>
        <v>335</v>
      </c>
      <c r="I20" s="42">
        <v>35</v>
      </c>
      <c r="J20" s="112">
        <v>55</v>
      </c>
      <c r="K20" s="42">
        <v>30</v>
      </c>
      <c r="L20" s="42">
        <v>30</v>
      </c>
      <c r="M20" s="112">
        <v>55</v>
      </c>
      <c r="N20" s="112">
        <v>50</v>
      </c>
      <c r="O20" s="42">
        <v>45</v>
      </c>
      <c r="P20" s="42">
        <v>35</v>
      </c>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3">
        <f>SUMIF(I20:AV20,"&gt;0",$I$4:$AV$4)</f>
        <v>8</v>
      </c>
      <c r="AX20" s="117"/>
      <c r="AY20" s="119"/>
      <c r="AZ20" s="121"/>
      <c r="BA20" s="123"/>
      <c r="BB20" s="125"/>
      <c r="BC20" s="125"/>
      <c r="BD20" s="127"/>
      <c r="BE20" s="128"/>
      <c r="BF20" s="130"/>
      <c r="BG20" s="5"/>
    </row>
    <row r="21" spans="1:59" x14ac:dyDescent="0.3">
      <c r="A21" s="17">
        <v>5029</v>
      </c>
      <c r="B21" s="18" t="s">
        <v>242</v>
      </c>
      <c r="C21" s="19">
        <v>35</v>
      </c>
      <c r="D21" s="135" t="s">
        <v>252</v>
      </c>
      <c r="E21" s="136" t="s">
        <v>247</v>
      </c>
      <c r="F21" s="20" t="s">
        <v>14</v>
      </c>
      <c r="G21" s="20">
        <f>G20+1</f>
        <v>17</v>
      </c>
      <c r="H21" s="21">
        <f>SUM(I21:AV21)</f>
        <v>315</v>
      </c>
      <c r="I21" s="42"/>
      <c r="J21" s="42"/>
      <c r="K21" s="42">
        <v>20</v>
      </c>
      <c r="L21" s="42">
        <v>20</v>
      </c>
      <c r="M21" s="42">
        <v>30</v>
      </c>
      <c r="N21" s="42">
        <v>30</v>
      </c>
      <c r="O21" s="42">
        <v>25</v>
      </c>
      <c r="P21" s="42">
        <v>35</v>
      </c>
      <c r="Q21" s="42"/>
      <c r="R21" s="42">
        <v>30</v>
      </c>
      <c r="S21" s="42">
        <v>25</v>
      </c>
      <c r="T21" s="42">
        <v>40</v>
      </c>
      <c r="U21" s="42">
        <v>20</v>
      </c>
      <c r="V21" s="42">
        <v>40</v>
      </c>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f>SUMIF(I21:AV21,"&gt;0",$I$4:$AV$4)</f>
        <v>11</v>
      </c>
      <c r="AX21" s="56"/>
      <c r="AY21" s="47"/>
      <c r="AZ21" s="64"/>
      <c r="BA21" s="81"/>
      <c r="BB21" s="86" t="s">
        <v>323</v>
      </c>
      <c r="BC21" s="86"/>
      <c r="BD21" s="86"/>
      <c r="BE21" s="51"/>
      <c r="BF21" s="44">
        <f t="shared" ref="BF21:BF29" si="1">AVERAGE(H21/AW21)</f>
        <v>28.636363636363637</v>
      </c>
      <c r="BG21" s="5"/>
    </row>
    <row r="22" spans="1:59" x14ac:dyDescent="0.3">
      <c r="A22" s="17">
        <v>5105</v>
      </c>
      <c r="B22" s="18" t="s">
        <v>257</v>
      </c>
      <c r="C22" s="19">
        <v>35</v>
      </c>
      <c r="D22" s="135" t="s">
        <v>259</v>
      </c>
      <c r="E22" s="136" t="s">
        <v>222</v>
      </c>
      <c r="F22" s="20" t="s">
        <v>14</v>
      </c>
      <c r="G22" s="20">
        <f>G21+1</f>
        <v>18</v>
      </c>
      <c r="H22" s="21">
        <f>SUM(I22:AV22)</f>
        <v>315</v>
      </c>
      <c r="I22" s="42">
        <v>30</v>
      </c>
      <c r="J22" s="42">
        <v>20</v>
      </c>
      <c r="K22" s="42">
        <v>15</v>
      </c>
      <c r="L22" s="42">
        <v>20</v>
      </c>
      <c r="M22" s="42">
        <v>15</v>
      </c>
      <c r="N22" s="42">
        <v>25</v>
      </c>
      <c r="O22" s="42">
        <v>15</v>
      </c>
      <c r="P22" s="42">
        <v>35</v>
      </c>
      <c r="Q22" s="42">
        <v>30</v>
      </c>
      <c r="R22" s="42">
        <v>20</v>
      </c>
      <c r="S22" s="42">
        <v>25</v>
      </c>
      <c r="T22" s="42">
        <v>30</v>
      </c>
      <c r="U22" s="42">
        <v>15</v>
      </c>
      <c r="V22" s="42">
        <v>20</v>
      </c>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3">
        <f>SUMIF(I22:AV22,"&gt;0",$I$4:$AV$4)</f>
        <v>14</v>
      </c>
      <c r="AX22" s="56"/>
      <c r="AY22" s="47"/>
      <c r="AZ22" s="64"/>
      <c r="BA22" s="81"/>
      <c r="BB22" s="86" t="s">
        <v>323</v>
      </c>
      <c r="BC22" s="86"/>
      <c r="BD22" s="86"/>
      <c r="BE22" s="51"/>
      <c r="BF22" s="44">
        <f t="shared" si="1"/>
        <v>22.5</v>
      </c>
      <c r="BG22" s="5"/>
    </row>
    <row r="23" spans="1:59" x14ac:dyDescent="0.3">
      <c r="A23" s="17">
        <v>2329</v>
      </c>
      <c r="B23" s="18" t="s">
        <v>127</v>
      </c>
      <c r="C23" s="19">
        <v>35</v>
      </c>
      <c r="D23" s="149" t="s">
        <v>131</v>
      </c>
      <c r="E23" s="150" t="s">
        <v>132</v>
      </c>
      <c r="F23" s="20" t="s">
        <v>14</v>
      </c>
      <c r="G23" s="20">
        <f>G22+1</f>
        <v>19</v>
      </c>
      <c r="H23" s="21">
        <f>SUM(I23:AV23)</f>
        <v>300</v>
      </c>
      <c r="I23" s="42">
        <v>25</v>
      </c>
      <c r="J23" s="42">
        <v>35</v>
      </c>
      <c r="K23" s="42">
        <v>30</v>
      </c>
      <c r="L23" s="42">
        <v>35</v>
      </c>
      <c r="M23" s="42">
        <v>10</v>
      </c>
      <c r="N23" s="42">
        <v>30</v>
      </c>
      <c r="O23" s="42">
        <v>20</v>
      </c>
      <c r="P23" s="42">
        <v>30</v>
      </c>
      <c r="Q23" s="42"/>
      <c r="R23" s="42"/>
      <c r="S23" s="112">
        <v>50</v>
      </c>
      <c r="T23" s="42">
        <v>35</v>
      </c>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3">
        <f>SUMIF(I23:AV23,"&gt;0",$I$4:$AV$4)</f>
        <v>10</v>
      </c>
      <c r="AX23" s="56"/>
      <c r="AY23" s="47"/>
      <c r="AZ23" s="64"/>
      <c r="BA23" s="81"/>
      <c r="BB23" s="86"/>
      <c r="BC23" s="86"/>
      <c r="BD23" s="86"/>
      <c r="BE23" s="51"/>
      <c r="BF23" s="44">
        <f t="shared" si="1"/>
        <v>30</v>
      </c>
      <c r="BG23" s="5"/>
    </row>
    <row r="24" spans="1:59" x14ac:dyDescent="0.3">
      <c r="A24" s="17">
        <v>907</v>
      </c>
      <c r="B24" s="18" t="s">
        <v>45</v>
      </c>
      <c r="C24" s="19">
        <v>35</v>
      </c>
      <c r="D24" s="135" t="s">
        <v>50</v>
      </c>
      <c r="E24" s="136" t="s">
        <v>51</v>
      </c>
      <c r="F24" s="20" t="s">
        <v>14</v>
      </c>
      <c r="G24" s="20">
        <f>G23+1</f>
        <v>20</v>
      </c>
      <c r="H24" s="21">
        <f>SUM(I24:AV24)</f>
        <v>290</v>
      </c>
      <c r="I24" s="42">
        <v>25</v>
      </c>
      <c r="J24" s="42">
        <v>25</v>
      </c>
      <c r="K24" s="42">
        <v>10</v>
      </c>
      <c r="L24" s="42">
        <v>30</v>
      </c>
      <c r="M24" s="42">
        <v>15</v>
      </c>
      <c r="N24" s="42">
        <v>35</v>
      </c>
      <c r="O24" s="42">
        <v>15</v>
      </c>
      <c r="P24" s="42">
        <v>20</v>
      </c>
      <c r="Q24" s="42"/>
      <c r="R24" s="42"/>
      <c r="S24" s="42">
        <v>25</v>
      </c>
      <c r="T24" s="42">
        <v>30</v>
      </c>
      <c r="U24" s="42">
        <v>30</v>
      </c>
      <c r="V24" s="42">
        <v>30</v>
      </c>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3">
        <f>SUMIF(I24:AV24,"&gt;0",$I$4:$AV$4)</f>
        <v>12</v>
      </c>
      <c r="AX24" s="56"/>
      <c r="AY24" s="47"/>
      <c r="AZ24" s="64"/>
      <c r="BA24" s="81"/>
      <c r="BB24" s="86" t="s">
        <v>323</v>
      </c>
      <c r="BC24" s="86"/>
      <c r="BD24" s="86"/>
      <c r="BE24" s="51"/>
      <c r="BF24" s="44">
        <f t="shared" si="1"/>
        <v>24.166666666666668</v>
      </c>
      <c r="BG24" s="5"/>
    </row>
    <row r="25" spans="1:59" x14ac:dyDescent="0.3">
      <c r="A25" s="17">
        <v>5023</v>
      </c>
      <c r="B25" s="18" t="s">
        <v>242</v>
      </c>
      <c r="C25" s="19">
        <v>35</v>
      </c>
      <c r="D25" s="139" t="s">
        <v>249</v>
      </c>
      <c r="E25" s="140" t="s">
        <v>250</v>
      </c>
      <c r="F25" s="20" t="s">
        <v>39</v>
      </c>
      <c r="G25" s="20">
        <f>G24+1</f>
        <v>21</v>
      </c>
      <c r="H25" s="21">
        <f>SUM(I25:AV25)</f>
        <v>285</v>
      </c>
      <c r="I25" s="42"/>
      <c r="J25" s="42"/>
      <c r="K25" s="42">
        <v>20</v>
      </c>
      <c r="L25" s="42">
        <v>20</v>
      </c>
      <c r="M25" s="42">
        <v>30</v>
      </c>
      <c r="N25" s="42">
        <v>30</v>
      </c>
      <c r="O25" s="42">
        <v>10</v>
      </c>
      <c r="P25" s="42">
        <v>20</v>
      </c>
      <c r="Q25" s="42"/>
      <c r="R25" s="42">
        <v>30</v>
      </c>
      <c r="S25" s="42">
        <v>25</v>
      </c>
      <c r="T25" s="42">
        <v>40</v>
      </c>
      <c r="U25" s="42">
        <v>20</v>
      </c>
      <c r="V25" s="42">
        <v>40</v>
      </c>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3">
        <f>SUMIF(I25:AV25,"&gt;0",$I$4:$AV$4)</f>
        <v>11</v>
      </c>
      <c r="AX25" s="56">
        <f>SUMPRODUCT(LARGE((AW25:AW29),{1;2;3;4;5}))</f>
        <v>55</v>
      </c>
      <c r="AY25" s="47">
        <f>COUNT(A25:A29)</f>
        <v>5</v>
      </c>
      <c r="AZ25" s="64">
        <f>SUM(AW25:AW29)</f>
        <v>55</v>
      </c>
      <c r="BA25" s="81"/>
      <c r="BB25" s="86" t="s">
        <v>323</v>
      </c>
      <c r="BC25" s="86"/>
      <c r="BD25" s="86"/>
      <c r="BE25" s="51" t="e">
        <f>AVERAGE(AX25/#REF!)</f>
        <v>#REF!</v>
      </c>
      <c r="BF25" s="44">
        <f t="shared" si="1"/>
        <v>25.90909090909091</v>
      </c>
      <c r="BG25" s="5"/>
    </row>
    <row r="26" spans="1:59" x14ac:dyDescent="0.3">
      <c r="A26" s="17">
        <v>5423</v>
      </c>
      <c r="B26" s="18" t="s">
        <v>277</v>
      </c>
      <c r="C26" s="19">
        <v>35</v>
      </c>
      <c r="D26" s="149" t="s">
        <v>286</v>
      </c>
      <c r="E26" s="150" t="s">
        <v>36</v>
      </c>
      <c r="F26" s="20" t="s">
        <v>14</v>
      </c>
      <c r="G26" s="20">
        <f>G25+1</f>
        <v>22</v>
      </c>
      <c r="H26" s="21">
        <f>SUM(I26:AV26)</f>
        <v>285</v>
      </c>
      <c r="I26" s="42"/>
      <c r="J26" s="42"/>
      <c r="K26" s="112">
        <v>50</v>
      </c>
      <c r="L26" s="112">
        <v>50</v>
      </c>
      <c r="M26" s="42"/>
      <c r="N26" s="42"/>
      <c r="O26" s="42"/>
      <c r="P26" s="42"/>
      <c r="Q26" s="42">
        <v>20</v>
      </c>
      <c r="R26" s="42">
        <v>15</v>
      </c>
      <c r="S26" s="42">
        <v>35</v>
      </c>
      <c r="T26" s="42">
        <v>45</v>
      </c>
      <c r="U26" s="42">
        <v>40</v>
      </c>
      <c r="V26" s="42">
        <v>30</v>
      </c>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3">
        <f>SUMIF(I26:AV26,"&gt;0",$I$4:$AV$4)</f>
        <v>8</v>
      </c>
      <c r="AX26" s="56"/>
      <c r="AY26" s="47"/>
      <c r="AZ26" s="64"/>
      <c r="BA26" s="81"/>
      <c r="BB26" s="86" t="s">
        <v>323</v>
      </c>
      <c r="BC26" s="86"/>
      <c r="BD26" s="86"/>
      <c r="BE26" s="51"/>
      <c r="BF26" s="44">
        <f t="shared" si="1"/>
        <v>35.625</v>
      </c>
      <c r="BG26" s="5"/>
    </row>
    <row r="27" spans="1:59" x14ac:dyDescent="0.3">
      <c r="A27" s="17">
        <v>2321</v>
      </c>
      <c r="B27" s="18" t="s">
        <v>6</v>
      </c>
      <c r="C27" s="19">
        <v>35</v>
      </c>
      <c r="D27" s="135" t="s">
        <v>124</v>
      </c>
      <c r="E27" s="136" t="s">
        <v>36</v>
      </c>
      <c r="F27" s="20" t="s">
        <v>14</v>
      </c>
      <c r="G27" s="20">
        <f>G26+1</f>
        <v>23</v>
      </c>
      <c r="H27" s="21">
        <f>SUM(I27:AV27)</f>
        <v>280</v>
      </c>
      <c r="I27" s="42">
        <v>20</v>
      </c>
      <c r="J27" s="42">
        <v>15</v>
      </c>
      <c r="K27" s="42">
        <v>25</v>
      </c>
      <c r="L27" s="42">
        <v>45</v>
      </c>
      <c r="M27" s="42">
        <v>20</v>
      </c>
      <c r="N27" s="42">
        <v>15</v>
      </c>
      <c r="O27" s="42"/>
      <c r="P27" s="42"/>
      <c r="Q27" s="42">
        <v>20</v>
      </c>
      <c r="R27" s="42">
        <v>15</v>
      </c>
      <c r="S27" s="42">
        <v>20</v>
      </c>
      <c r="T27" s="42">
        <v>25</v>
      </c>
      <c r="U27" s="42">
        <v>25</v>
      </c>
      <c r="V27" s="42">
        <v>35</v>
      </c>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3">
        <f>SUMIF(I27:AV27,"&gt;0",$I$4:$AV$4)</f>
        <v>12</v>
      </c>
      <c r="AX27" s="56"/>
      <c r="AY27" s="47"/>
      <c r="AZ27" s="64"/>
      <c r="BA27" s="81"/>
      <c r="BB27" s="86" t="s">
        <v>323</v>
      </c>
      <c r="BC27" s="86"/>
      <c r="BD27" s="86"/>
      <c r="BE27" s="51"/>
      <c r="BF27" s="44">
        <f t="shared" si="1"/>
        <v>23.333333333333332</v>
      </c>
      <c r="BG27" s="5"/>
    </row>
    <row r="28" spans="1:59" x14ac:dyDescent="0.3">
      <c r="A28" s="17">
        <v>4803</v>
      </c>
      <c r="B28" s="18" t="s">
        <v>229</v>
      </c>
      <c r="C28" s="19">
        <v>35</v>
      </c>
      <c r="D28" s="149" t="s">
        <v>231</v>
      </c>
      <c r="E28" s="150" t="s">
        <v>232</v>
      </c>
      <c r="F28" s="20" t="s">
        <v>14</v>
      </c>
      <c r="G28" s="20">
        <f>G27+1</f>
        <v>24</v>
      </c>
      <c r="H28" s="21">
        <f>SUM(I28:AV28)</f>
        <v>280</v>
      </c>
      <c r="I28" s="42">
        <v>25</v>
      </c>
      <c r="J28" s="42">
        <v>20</v>
      </c>
      <c r="K28" s="42"/>
      <c r="L28" s="42"/>
      <c r="M28" s="42">
        <v>10</v>
      </c>
      <c r="N28" s="42">
        <v>20</v>
      </c>
      <c r="O28" s="42">
        <v>25</v>
      </c>
      <c r="P28" s="112">
        <v>50</v>
      </c>
      <c r="Q28" s="42">
        <v>25</v>
      </c>
      <c r="R28" s="112">
        <v>50</v>
      </c>
      <c r="S28" s="42">
        <v>30</v>
      </c>
      <c r="T28" s="42">
        <v>25</v>
      </c>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3">
        <f>SUMIF(I28:AV28,"&gt;0",$I$4:$AV$4)</f>
        <v>10</v>
      </c>
      <c r="AX28" s="56"/>
      <c r="AY28" s="47"/>
      <c r="AZ28" s="64"/>
      <c r="BA28" s="81"/>
      <c r="BB28" s="86" t="s">
        <v>323</v>
      </c>
      <c r="BC28" s="86"/>
      <c r="BD28" s="86"/>
      <c r="BE28" s="51"/>
      <c r="BF28" s="44">
        <f t="shared" si="1"/>
        <v>28</v>
      </c>
      <c r="BG28" s="5"/>
    </row>
    <row r="29" spans="1:59" x14ac:dyDescent="0.3">
      <c r="A29" s="17">
        <v>5035</v>
      </c>
      <c r="B29" s="18" t="s">
        <v>242</v>
      </c>
      <c r="C29" s="19">
        <v>35</v>
      </c>
      <c r="D29" s="135" t="s">
        <v>326</v>
      </c>
      <c r="E29" s="136" t="s">
        <v>116</v>
      </c>
      <c r="F29" s="20" t="s">
        <v>14</v>
      </c>
      <c r="G29" s="20">
        <f>G28+1</f>
        <v>25</v>
      </c>
      <c r="H29" s="21">
        <f>SUM(I29:AV29)</f>
        <v>270</v>
      </c>
      <c r="I29" s="42">
        <v>10</v>
      </c>
      <c r="J29" s="42">
        <v>20</v>
      </c>
      <c r="K29" s="42">
        <v>25</v>
      </c>
      <c r="L29" s="42">
        <v>30</v>
      </c>
      <c r="M29" s="42">
        <v>15</v>
      </c>
      <c r="N29" s="42">
        <v>20</v>
      </c>
      <c r="O29" s="42">
        <v>20</v>
      </c>
      <c r="P29" s="42">
        <v>20</v>
      </c>
      <c r="Q29" s="42">
        <v>5</v>
      </c>
      <c r="R29" s="42">
        <v>20</v>
      </c>
      <c r="S29" s="42">
        <v>15</v>
      </c>
      <c r="T29" s="42">
        <v>15</v>
      </c>
      <c r="U29" s="42">
        <v>35</v>
      </c>
      <c r="V29" s="42">
        <v>20</v>
      </c>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3">
        <f>SUMIF(I29:AV29,"&gt;0",$I$4:$AV$4)</f>
        <v>14</v>
      </c>
      <c r="AX29" s="56"/>
      <c r="AY29" s="47"/>
      <c r="AZ29" s="64"/>
      <c r="BA29" s="81"/>
      <c r="BB29" s="86"/>
      <c r="BC29" s="86" t="s">
        <v>323</v>
      </c>
      <c r="BD29" s="86"/>
      <c r="BE29" s="51"/>
      <c r="BF29" s="44">
        <f t="shared" si="1"/>
        <v>19.285714285714285</v>
      </c>
      <c r="BG29" s="5"/>
    </row>
    <row r="30" spans="1:59" x14ac:dyDescent="0.3">
      <c r="A30" s="17">
        <v>5616</v>
      </c>
      <c r="B30" s="18" t="s">
        <v>314</v>
      </c>
      <c r="C30" s="19">
        <v>35</v>
      </c>
      <c r="D30" s="139" t="s">
        <v>297</v>
      </c>
      <c r="E30" s="140" t="s">
        <v>393</v>
      </c>
      <c r="F30" s="20" t="s">
        <v>39</v>
      </c>
      <c r="G30" s="20">
        <f>G29+1</f>
        <v>26</v>
      </c>
      <c r="H30" s="21">
        <f>SUM(I30:AV30)</f>
        <v>265</v>
      </c>
      <c r="I30" s="42">
        <v>15</v>
      </c>
      <c r="J30" s="42">
        <v>25</v>
      </c>
      <c r="K30" s="42"/>
      <c r="L30" s="42">
        <v>20</v>
      </c>
      <c r="M30" s="42">
        <v>5</v>
      </c>
      <c r="N30" s="42">
        <v>20</v>
      </c>
      <c r="O30" s="42">
        <v>30</v>
      </c>
      <c r="P30" s="42">
        <v>30</v>
      </c>
      <c r="Q30" s="42">
        <v>25</v>
      </c>
      <c r="R30" s="42">
        <v>15</v>
      </c>
      <c r="S30" s="42">
        <v>30</v>
      </c>
      <c r="T30" s="42">
        <v>10</v>
      </c>
      <c r="U30" s="42">
        <v>15</v>
      </c>
      <c r="V30" s="42">
        <v>25</v>
      </c>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3">
        <f>SUMIF(I30:AV30,"&gt;0",$I$4:$AV$4)</f>
        <v>13</v>
      </c>
      <c r="AX30" s="56"/>
      <c r="AY30" s="47"/>
      <c r="AZ30" s="64"/>
      <c r="BA30" s="81"/>
      <c r="BB30" s="86"/>
      <c r="BC30" s="86"/>
      <c r="BD30" s="86"/>
      <c r="BE30" s="51"/>
      <c r="BF30" s="44"/>
      <c r="BG30" s="5"/>
    </row>
    <row r="31" spans="1:59" x14ac:dyDescent="0.3">
      <c r="A31" s="17">
        <v>2327</v>
      </c>
      <c r="B31" s="18" t="s">
        <v>127</v>
      </c>
      <c r="C31" s="19">
        <v>35</v>
      </c>
      <c r="D31" s="149" t="s">
        <v>120</v>
      </c>
      <c r="E31" s="150" t="s">
        <v>128</v>
      </c>
      <c r="F31" s="20" t="s">
        <v>39</v>
      </c>
      <c r="G31" s="20">
        <f>G30+1</f>
        <v>27</v>
      </c>
      <c r="H31" s="21">
        <f>SUM(I31:AV31)</f>
        <v>260</v>
      </c>
      <c r="I31" s="42">
        <v>10</v>
      </c>
      <c r="J31" s="42">
        <v>20</v>
      </c>
      <c r="K31" s="42">
        <v>20</v>
      </c>
      <c r="L31" s="42">
        <v>15</v>
      </c>
      <c r="M31" s="42">
        <v>25</v>
      </c>
      <c r="N31" s="42">
        <v>15</v>
      </c>
      <c r="O31" s="42">
        <v>15</v>
      </c>
      <c r="P31" s="42">
        <v>25</v>
      </c>
      <c r="Q31" s="42">
        <v>15</v>
      </c>
      <c r="R31" s="42">
        <v>30</v>
      </c>
      <c r="S31" s="42">
        <v>10</v>
      </c>
      <c r="T31" s="42">
        <v>25</v>
      </c>
      <c r="U31" s="42">
        <v>10</v>
      </c>
      <c r="V31" s="42">
        <v>25</v>
      </c>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3">
        <f>SUMIF(I31:AV31,"&gt;0",$I$4:$AV$4)</f>
        <v>14</v>
      </c>
      <c r="AX31" s="56"/>
      <c r="AY31" s="47"/>
      <c r="AZ31" s="64"/>
      <c r="BA31" s="81"/>
      <c r="BB31" s="86"/>
      <c r="BC31" s="86"/>
      <c r="BD31" s="86" t="s">
        <v>323</v>
      </c>
      <c r="BE31" s="51"/>
      <c r="BF31" s="44">
        <f>AVERAGE(H31/AW31)</f>
        <v>18.571428571428573</v>
      </c>
      <c r="BG31" s="5"/>
    </row>
    <row r="32" spans="1:59" x14ac:dyDescent="0.3">
      <c r="A32" s="17">
        <v>4001</v>
      </c>
      <c r="B32" s="18" t="s">
        <v>205</v>
      </c>
      <c r="C32" s="19">
        <v>22</v>
      </c>
      <c r="D32" s="149" t="s">
        <v>80</v>
      </c>
      <c r="E32" s="150" t="s">
        <v>165</v>
      </c>
      <c r="F32" s="20" t="s">
        <v>14</v>
      </c>
      <c r="G32" s="20">
        <f>G31+1</f>
        <v>28</v>
      </c>
      <c r="H32" s="21">
        <f>SUM(I32:AV32)</f>
        <v>255</v>
      </c>
      <c r="I32" s="42"/>
      <c r="J32" s="42"/>
      <c r="K32" s="42">
        <v>35</v>
      </c>
      <c r="L32" s="112">
        <v>55</v>
      </c>
      <c r="M32" s="42">
        <v>35</v>
      </c>
      <c r="N32" s="112">
        <v>55</v>
      </c>
      <c r="O32" s="42">
        <v>35</v>
      </c>
      <c r="P32" s="42">
        <v>40</v>
      </c>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3">
        <f>SUMIF(I32:AV32,"&gt;0",$I$4:$AV$4)</f>
        <v>6</v>
      </c>
      <c r="AX32" s="56"/>
      <c r="AY32" s="47"/>
      <c r="AZ32" s="64"/>
      <c r="BA32" s="81"/>
      <c r="BB32" s="86"/>
      <c r="BC32" s="86"/>
      <c r="BD32" s="86" t="s">
        <v>323</v>
      </c>
      <c r="BE32" s="51"/>
      <c r="BF32" s="44">
        <f>AVERAGE(H32/AW32)</f>
        <v>42.5</v>
      </c>
      <c r="BG32" s="5"/>
    </row>
    <row r="33" spans="1:59" x14ac:dyDescent="0.3">
      <c r="A33" s="60">
        <v>5702</v>
      </c>
      <c r="B33" s="22" t="s">
        <v>340</v>
      </c>
      <c r="C33" s="25">
        <v>53</v>
      </c>
      <c r="D33" s="135" t="s">
        <v>327</v>
      </c>
      <c r="E33" s="136" t="s">
        <v>293</v>
      </c>
      <c r="F33" s="111" t="s">
        <v>14</v>
      </c>
      <c r="G33" s="20">
        <f>G32+1</f>
        <v>29</v>
      </c>
      <c r="H33" s="21">
        <f>SUM(I33:AV33)</f>
        <v>255</v>
      </c>
      <c r="I33" s="42">
        <v>10</v>
      </c>
      <c r="J33" s="42">
        <v>25</v>
      </c>
      <c r="K33" s="42">
        <v>35</v>
      </c>
      <c r="L33" s="42">
        <v>20</v>
      </c>
      <c r="M33" s="42">
        <v>20</v>
      </c>
      <c r="N33" s="42">
        <v>15</v>
      </c>
      <c r="O33" s="42">
        <v>30</v>
      </c>
      <c r="P33" s="42">
        <v>25</v>
      </c>
      <c r="Q33" s="42">
        <v>20</v>
      </c>
      <c r="R33" s="42">
        <v>10</v>
      </c>
      <c r="S33" s="42">
        <v>20</v>
      </c>
      <c r="T33" s="42">
        <v>25</v>
      </c>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3">
        <f>SUMIF(I33:AV33,"&gt;0",$I$4:$AV$4)</f>
        <v>12</v>
      </c>
      <c r="AX33" s="56"/>
      <c r="AY33" s="47"/>
      <c r="AZ33" s="64"/>
      <c r="BA33" s="81"/>
      <c r="BB33" s="86"/>
      <c r="BC33" s="86"/>
      <c r="BD33" s="86" t="s">
        <v>323</v>
      </c>
      <c r="BE33" s="51"/>
      <c r="BF33" s="44">
        <f>AVERAGE(H33/AW33)</f>
        <v>21.25</v>
      </c>
      <c r="BG33" s="5"/>
    </row>
    <row r="34" spans="1:59" x14ac:dyDescent="0.3">
      <c r="A34" s="60">
        <v>5701</v>
      </c>
      <c r="B34" s="22" t="s">
        <v>340</v>
      </c>
      <c r="C34" s="25">
        <v>53</v>
      </c>
      <c r="D34" s="149" t="s">
        <v>289</v>
      </c>
      <c r="E34" s="150" t="s">
        <v>290</v>
      </c>
      <c r="F34" s="20" t="s">
        <v>39</v>
      </c>
      <c r="G34" s="20">
        <f>G33+1</f>
        <v>30</v>
      </c>
      <c r="H34" s="21">
        <f>SUM(I34:AV34)</f>
        <v>250</v>
      </c>
      <c r="I34" s="42">
        <v>10</v>
      </c>
      <c r="J34" s="42">
        <v>25</v>
      </c>
      <c r="K34" s="42">
        <v>35</v>
      </c>
      <c r="L34" s="42">
        <v>20</v>
      </c>
      <c r="M34" s="42">
        <v>20</v>
      </c>
      <c r="N34" s="42">
        <v>15</v>
      </c>
      <c r="O34" s="42">
        <v>25</v>
      </c>
      <c r="P34" s="42">
        <v>25</v>
      </c>
      <c r="Q34" s="42">
        <v>20</v>
      </c>
      <c r="R34" s="42">
        <v>10</v>
      </c>
      <c r="S34" s="42">
        <v>20</v>
      </c>
      <c r="T34" s="42">
        <v>25</v>
      </c>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3">
        <f>SUMIF(I34:AV34,"&gt;0",$I$4:$AV$4)</f>
        <v>12</v>
      </c>
      <c r="AX34" s="117"/>
      <c r="AY34" s="119"/>
      <c r="AZ34" s="121"/>
      <c r="BA34" s="123"/>
      <c r="BB34" s="125"/>
      <c r="BC34" s="125"/>
      <c r="BD34" s="127"/>
      <c r="BE34" s="128"/>
      <c r="BF34" s="130"/>
      <c r="BG34" s="5"/>
    </row>
    <row r="35" spans="1:59" x14ac:dyDescent="0.3">
      <c r="A35" s="17">
        <v>2833</v>
      </c>
      <c r="B35" s="18" t="s">
        <v>148</v>
      </c>
      <c r="C35" s="19">
        <v>35</v>
      </c>
      <c r="D35" s="137" t="s">
        <v>161</v>
      </c>
      <c r="E35" s="138" t="s">
        <v>163</v>
      </c>
      <c r="F35" s="20" t="s">
        <v>14</v>
      </c>
      <c r="G35" s="20">
        <f>G34+1</f>
        <v>31</v>
      </c>
      <c r="H35" s="21">
        <f>SUM(I35:AV35)</f>
        <v>245</v>
      </c>
      <c r="I35" s="42"/>
      <c r="J35" s="42"/>
      <c r="K35" s="42">
        <v>20</v>
      </c>
      <c r="L35" s="42">
        <v>30</v>
      </c>
      <c r="M35" s="42"/>
      <c r="N35" s="42"/>
      <c r="O35" s="42"/>
      <c r="P35" s="42">
        <v>35</v>
      </c>
      <c r="Q35" s="42">
        <v>10</v>
      </c>
      <c r="R35" s="42">
        <v>20</v>
      </c>
      <c r="S35" s="42">
        <v>25</v>
      </c>
      <c r="T35" s="42">
        <v>30</v>
      </c>
      <c r="U35" s="42">
        <v>30</v>
      </c>
      <c r="V35" s="112">
        <v>45</v>
      </c>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3">
        <f>SUMIF(I35:AV35,"&gt;0",$I$4:$AV$4)</f>
        <v>9</v>
      </c>
      <c r="AX35" s="56"/>
      <c r="AY35" s="47"/>
      <c r="AZ35" s="64"/>
      <c r="BA35" s="81"/>
      <c r="BB35" s="86" t="s">
        <v>323</v>
      </c>
      <c r="BC35" s="86"/>
      <c r="BD35" s="86"/>
      <c r="BE35" s="51"/>
      <c r="BF35" s="44">
        <f>AVERAGE(H35/AW35)</f>
        <v>27.222222222222221</v>
      </c>
      <c r="BG35" s="5"/>
    </row>
    <row r="36" spans="1:59" x14ac:dyDescent="0.3">
      <c r="A36" s="17">
        <v>5607</v>
      </c>
      <c r="B36" s="18" t="s">
        <v>314</v>
      </c>
      <c r="C36" s="19">
        <v>35</v>
      </c>
      <c r="D36" s="149" t="s">
        <v>306</v>
      </c>
      <c r="E36" s="150" t="s">
        <v>307</v>
      </c>
      <c r="F36" s="20" t="s">
        <v>14</v>
      </c>
      <c r="G36" s="20">
        <f>G35+1</f>
        <v>32</v>
      </c>
      <c r="H36" s="21">
        <f>SUM(I36:AV36)</f>
        <v>240</v>
      </c>
      <c r="I36" s="42">
        <v>25</v>
      </c>
      <c r="J36" s="42">
        <v>10</v>
      </c>
      <c r="K36" s="42">
        <v>25</v>
      </c>
      <c r="L36" s="42">
        <v>25</v>
      </c>
      <c r="M36" s="42"/>
      <c r="N36" s="42"/>
      <c r="O36" s="42">
        <v>35</v>
      </c>
      <c r="P36" s="42">
        <v>40</v>
      </c>
      <c r="Q36" s="112">
        <v>45</v>
      </c>
      <c r="R36" s="42">
        <v>35</v>
      </c>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3">
        <f>SUMIF(I36:AV36,"&gt;0",$I$4:$AV$4)</f>
        <v>8</v>
      </c>
      <c r="AX36" s="56"/>
      <c r="AY36" s="47"/>
      <c r="AZ36" s="64"/>
      <c r="BA36" s="81"/>
      <c r="BB36" s="86"/>
      <c r="BC36" s="86"/>
      <c r="BD36" s="86"/>
      <c r="BE36" s="51"/>
      <c r="BF36" s="44">
        <f>AVERAGE(H36/AW36)</f>
        <v>30</v>
      </c>
      <c r="BG36" s="5"/>
    </row>
    <row r="37" spans="1:59" x14ac:dyDescent="0.3">
      <c r="A37" s="17">
        <v>5618</v>
      </c>
      <c r="B37" s="18" t="s">
        <v>314</v>
      </c>
      <c r="C37" s="19">
        <v>35</v>
      </c>
      <c r="D37" s="135" t="s">
        <v>311</v>
      </c>
      <c r="E37" s="136" t="s">
        <v>218</v>
      </c>
      <c r="F37" s="20" t="s">
        <v>14</v>
      </c>
      <c r="G37" s="20">
        <f>G36+1</f>
        <v>33</v>
      </c>
      <c r="H37" s="21">
        <f>SUM(I37:AV37)</f>
        <v>235</v>
      </c>
      <c r="I37" s="42">
        <v>25</v>
      </c>
      <c r="J37" s="42">
        <v>30</v>
      </c>
      <c r="K37" s="42">
        <v>30</v>
      </c>
      <c r="L37" s="42">
        <v>20</v>
      </c>
      <c r="M37" s="42">
        <v>20</v>
      </c>
      <c r="N37" s="42">
        <v>35</v>
      </c>
      <c r="O37" s="42">
        <v>20</v>
      </c>
      <c r="P37" s="42">
        <v>15</v>
      </c>
      <c r="Q37" s="42"/>
      <c r="R37" s="42"/>
      <c r="S37" s="42">
        <v>20</v>
      </c>
      <c r="T37" s="42">
        <v>20</v>
      </c>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3">
        <f>SUMIF(I37:AV37,"&gt;0",$I$4:$AV$4)</f>
        <v>10</v>
      </c>
      <c r="AX37" s="56"/>
      <c r="AY37" s="47"/>
      <c r="AZ37" s="64"/>
      <c r="BA37" s="81"/>
      <c r="BB37" s="86"/>
      <c r="BC37" s="86"/>
      <c r="BD37" s="86"/>
      <c r="BE37" s="51"/>
      <c r="BF37" s="44">
        <f>AVERAGE(H37/AW37)</f>
        <v>23.5</v>
      </c>
      <c r="BG37" s="5"/>
    </row>
    <row r="38" spans="1:59" x14ac:dyDescent="0.3">
      <c r="A38" s="17">
        <v>931</v>
      </c>
      <c r="B38" s="18" t="s">
        <v>45</v>
      </c>
      <c r="C38" s="19">
        <v>35</v>
      </c>
      <c r="D38" s="135" t="s">
        <v>52</v>
      </c>
      <c r="E38" s="136" t="s">
        <v>53</v>
      </c>
      <c r="F38" s="20" t="s">
        <v>14</v>
      </c>
      <c r="G38" s="20">
        <f>G37+1</f>
        <v>34</v>
      </c>
      <c r="H38" s="21">
        <f>SUM(I38:AV38)</f>
        <v>220</v>
      </c>
      <c r="I38" s="42">
        <v>25</v>
      </c>
      <c r="J38" s="42">
        <v>15</v>
      </c>
      <c r="K38" s="42">
        <v>20</v>
      </c>
      <c r="L38" s="42">
        <v>10</v>
      </c>
      <c r="M38" s="42">
        <v>10</v>
      </c>
      <c r="N38" s="42">
        <v>10</v>
      </c>
      <c r="O38" s="42">
        <v>20</v>
      </c>
      <c r="P38" s="42">
        <v>10</v>
      </c>
      <c r="Q38" s="42">
        <v>25</v>
      </c>
      <c r="R38" s="42">
        <v>15</v>
      </c>
      <c r="S38" s="42">
        <v>10</v>
      </c>
      <c r="T38" s="42">
        <v>15</v>
      </c>
      <c r="U38" s="42">
        <v>15</v>
      </c>
      <c r="V38" s="42">
        <v>20</v>
      </c>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3">
        <f>SUMIF(I38:AV38,"&gt;0",$I$4:$AV$4)</f>
        <v>14</v>
      </c>
      <c r="AX38" s="117"/>
      <c r="AY38" s="119"/>
      <c r="AZ38" s="121"/>
      <c r="BA38" s="123"/>
      <c r="BB38" s="125"/>
      <c r="BC38" s="125"/>
      <c r="BD38" s="127"/>
      <c r="BE38" s="128"/>
      <c r="BF38" s="130"/>
      <c r="BG38" s="5"/>
    </row>
    <row r="39" spans="1:59" x14ac:dyDescent="0.3">
      <c r="A39" s="17">
        <v>4828</v>
      </c>
      <c r="B39" s="18" t="s">
        <v>229</v>
      </c>
      <c r="C39" s="19">
        <v>35</v>
      </c>
      <c r="D39" s="149" t="s">
        <v>240</v>
      </c>
      <c r="E39" s="150" t="s">
        <v>188</v>
      </c>
      <c r="F39" s="20" t="s">
        <v>14</v>
      </c>
      <c r="G39" s="20">
        <f>G38+1</f>
        <v>35</v>
      </c>
      <c r="H39" s="21">
        <f>SUM(I39:AV39)</f>
        <v>220</v>
      </c>
      <c r="I39" s="42">
        <v>35</v>
      </c>
      <c r="J39" s="42">
        <v>40</v>
      </c>
      <c r="K39" s="42"/>
      <c r="L39" s="42"/>
      <c r="M39" s="112">
        <v>55</v>
      </c>
      <c r="N39" s="112">
        <v>50</v>
      </c>
      <c r="O39" s="42">
        <v>40</v>
      </c>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3">
        <f>SUMIF(I39:AV39,"&gt;0",$I$4:$AV$4)</f>
        <v>5</v>
      </c>
      <c r="AX39" s="56"/>
      <c r="AY39" s="47"/>
      <c r="AZ39" s="64"/>
      <c r="BA39" s="81"/>
      <c r="BB39" s="86"/>
      <c r="BC39" s="86"/>
      <c r="BD39" s="86"/>
      <c r="BE39" s="51"/>
      <c r="BF39" s="44">
        <f t="shared" ref="BF39:BF50" si="2">AVERAGE(H39/AW39)</f>
        <v>44</v>
      </c>
      <c r="BG39" s="5"/>
    </row>
    <row r="40" spans="1:59" x14ac:dyDescent="0.3">
      <c r="A40" s="17">
        <v>5603</v>
      </c>
      <c r="B40" s="18" t="s">
        <v>314</v>
      </c>
      <c r="C40" s="19">
        <v>35</v>
      </c>
      <c r="D40" s="135" t="s">
        <v>301</v>
      </c>
      <c r="E40" s="136" t="s">
        <v>302</v>
      </c>
      <c r="F40" s="20" t="s">
        <v>14</v>
      </c>
      <c r="G40" s="20">
        <f>G39+1</f>
        <v>36</v>
      </c>
      <c r="H40" s="21">
        <f>SUM(I40:AV40)</f>
        <v>220</v>
      </c>
      <c r="I40" s="42"/>
      <c r="J40" s="42"/>
      <c r="K40" s="42">
        <v>25</v>
      </c>
      <c r="L40" s="42">
        <v>20</v>
      </c>
      <c r="M40" s="42">
        <v>20</v>
      </c>
      <c r="N40" s="42">
        <v>25</v>
      </c>
      <c r="O40" s="42">
        <v>10</v>
      </c>
      <c r="P40" s="42">
        <v>30</v>
      </c>
      <c r="Q40" s="42"/>
      <c r="R40" s="42"/>
      <c r="S40" s="42">
        <v>15</v>
      </c>
      <c r="T40" s="42">
        <v>30</v>
      </c>
      <c r="U40" s="42">
        <v>20</v>
      </c>
      <c r="V40" s="42">
        <v>25</v>
      </c>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3">
        <f>SUMIF(I40:AV40,"&gt;0",$I$4:$AV$4)</f>
        <v>10</v>
      </c>
      <c r="AX40" s="56"/>
      <c r="AY40" s="47"/>
      <c r="AZ40" s="64"/>
      <c r="BA40" s="81"/>
      <c r="BB40" s="86"/>
      <c r="BC40" s="86"/>
      <c r="BD40" s="86"/>
      <c r="BE40" s="51"/>
      <c r="BF40" s="44">
        <f t="shared" si="2"/>
        <v>22</v>
      </c>
      <c r="BG40" s="5"/>
    </row>
    <row r="41" spans="1:59" x14ac:dyDescent="0.3">
      <c r="A41" s="17">
        <v>906</v>
      </c>
      <c r="B41" s="18" t="s">
        <v>45</v>
      </c>
      <c r="C41" s="19">
        <v>35</v>
      </c>
      <c r="D41" s="135" t="s">
        <v>48</v>
      </c>
      <c r="E41" s="136" t="s">
        <v>49</v>
      </c>
      <c r="F41" s="20" t="s">
        <v>14</v>
      </c>
      <c r="G41" s="20">
        <f>G40+1</f>
        <v>37</v>
      </c>
      <c r="H41" s="21">
        <f>SUM(I41:AV41)</f>
        <v>215</v>
      </c>
      <c r="I41" s="42">
        <v>20</v>
      </c>
      <c r="J41" s="42">
        <v>10</v>
      </c>
      <c r="K41" s="42">
        <v>15</v>
      </c>
      <c r="L41" s="42">
        <v>20</v>
      </c>
      <c r="M41" s="42">
        <v>10</v>
      </c>
      <c r="N41" s="42">
        <v>25</v>
      </c>
      <c r="O41" s="42">
        <v>15</v>
      </c>
      <c r="P41" s="42">
        <v>10</v>
      </c>
      <c r="Q41" s="42"/>
      <c r="R41" s="42">
        <v>20</v>
      </c>
      <c r="S41" s="42">
        <v>20</v>
      </c>
      <c r="T41" s="42">
        <v>10</v>
      </c>
      <c r="U41" s="42">
        <v>25</v>
      </c>
      <c r="V41" s="42">
        <v>15</v>
      </c>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3">
        <f>SUMIF(I41:AV41,"&gt;0",$I$4:$AV$4)</f>
        <v>13</v>
      </c>
      <c r="AX41" s="56"/>
      <c r="AY41" s="47"/>
      <c r="AZ41" s="64"/>
      <c r="BA41" s="81"/>
      <c r="BB41" s="86"/>
      <c r="BC41" s="86"/>
      <c r="BD41" s="86"/>
      <c r="BE41" s="51"/>
      <c r="BF41" s="44">
        <f t="shared" si="2"/>
        <v>16.53846153846154</v>
      </c>
      <c r="BG41" s="5"/>
    </row>
    <row r="42" spans="1:59" x14ac:dyDescent="0.3">
      <c r="A42" s="17">
        <v>901</v>
      </c>
      <c r="B42" s="18" t="s">
        <v>45</v>
      </c>
      <c r="C42" s="19">
        <v>35</v>
      </c>
      <c r="D42" s="135" t="s">
        <v>46</v>
      </c>
      <c r="E42" s="136" t="s">
        <v>47</v>
      </c>
      <c r="F42" s="20" t="s">
        <v>14</v>
      </c>
      <c r="G42" s="20">
        <f>G41+1</f>
        <v>38</v>
      </c>
      <c r="H42" s="21">
        <f>SUM(I42:AV42)</f>
        <v>205</v>
      </c>
      <c r="I42" s="42"/>
      <c r="J42" s="42">
        <v>15</v>
      </c>
      <c r="K42" s="42">
        <v>10</v>
      </c>
      <c r="L42" s="42">
        <v>30</v>
      </c>
      <c r="M42" s="42">
        <v>15</v>
      </c>
      <c r="N42" s="42">
        <v>35</v>
      </c>
      <c r="O42" s="42">
        <v>20</v>
      </c>
      <c r="P42" s="42">
        <v>15</v>
      </c>
      <c r="Q42" s="42">
        <v>10</v>
      </c>
      <c r="R42" s="42">
        <v>20</v>
      </c>
      <c r="S42" s="42">
        <v>15</v>
      </c>
      <c r="T42" s="42">
        <v>20</v>
      </c>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3">
        <f>SUMIF(I42:AV42,"&gt;0",$I$4:$AV$4)</f>
        <v>11</v>
      </c>
      <c r="AX42" s="56"/>
      <c r="AY42" s="47"/>
      <c r="AZ42" s="64"/>
      <c r="BA42" s="81"/>
      <c r="BB42" s="86"/>
      <c r="BC42" s="86"/>
      <c r="BD42" s="86"/>
      <c r="BE42" s="51"/>
      <c r="BF42" s="44">
        <f t="shared" si="2"/>
        <v>18.636363636363637</v>
      </c>
      <c r="BG42" s="5"/>
    </row>
    <row r="43" spans="1:59" x14ac:dyDescent="0.3">
      <c r="A43" s="17">
        <v>3402</v>
      </c>
      <c r="B43" s="18" t="s">
        <v>185</v>
      </c>
      <c r="C43" s="19">
        <v>35</v>
      </c>
      <c r="D43" s="135" t="s">
        <v>187</v>
      </c>
      <c r="E43" s="136" t="s">
        <v>102</v>
      </c>
      <c r="F43" s="20" t="s">
        <v>14</v>
      </c>
      <c r="G43" s="20">
        <f>G42+1</f>
        <v>39</v>
      </c>
      <c r="H43" s="21">
        <f>SUM(I43:AV43)</f>
        <v>200</v>
      </c>
      <c r="I43" s="42">
        <v>20</v>
      </c>
      <c r="J43" s="42">
        <v>15</v>
      </c>
      <c r="K43" s="42">
        <v>20</v>
      </c>
      <c r="L43" s="42">
        <v>35</v>
      </c>
      <c r="M43" s="42"/>
      <c r="N43" s="42"/>
      <c r="O43" s="42"/>
      <c r="P43" s="42"/>
      <c r="Q43" s="42">
        <v>35</v>
      </c>
      <c r="R43" s="42">
        <v>20</v>
      </c>
      <c r="S43" s="42">
        <v>20</v>
      </c>
      <c r="T43" s="42">
        <v>35</v>
      </c>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3">
        <f>SUMIF(I43:AV43,"&gt;0",$I$4:$AV$4)</f>
        <v>8</v>
      </c>
      <c r="AX43" s="56"/>
      <c r="AY43" s="47"/>
      <c r="AZ43" s="64"/>
      <c r="BA43" s="81"/>
      <c r="BB43" s="86"/>
      <c r="BC43" s="86"/>
      <c r="BD43" s="86"/>
      <c r="BE43" s="51"/>
      <c r="BF43" s="44">
        <f t="shared" si="2"/>
        <v>25</v>
      </c>
      <c r="BG43" s="5"/>
    </row>
    <row r="44" spans="1:59" x14ac:dyDescent="0.3">
      <c r="A44" s="17">
        <v>3411</v>
      </c>
      <c r="B44" s="18" t="s">
        <v>185</v>
      </c>
      <c r="C44" s="19">
        <v>35</v>
      </c>
      <c r="D44" s="135" t="s">
        <v>190</v>
      </c>
      <c r="E44" s="136" t="s">
        <v>176</v>
      </c>
      <c r="F44" s="20" t="s">
        <v>14</v>
      </c>
      <c r="G44" s="20">
        <f>G43+1</f>
        <v>40</v>
      </c>
      <c r="H44" s="21">
        <f>SUM(I44:AV44)</f>
        <v>195</v>
      </c>
      <c r="I44" s="42">
        <v>35</v>
      </c>
      <c r="J44" s="42">
        <v>15</v>
      </c>
      <c r="K44" s="42">
        <v>20</v>
      </c>
      <c r="L44" s="42">
        <v>35</v>
      </c>
      <c r="M44" s="42"/>
      <c r="N44" s="42"/>
      <c r="O44" s="42"/>
      <c r="P44" s="42"/>
      <c r="Q44" s="42">
        <v>15</v>
      </c>
      <c r="R44" s="42">
        <v>35</v>
      </c>
      <c r="S44" s="42">
        <v>20</v>
      </c>
      <c r="T44" s="42">
        <v>20</v>
      </c>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3">
        <f>SUMIF(I44:AV44,"&gt;0",$I$4:$AV$4)</f>
        <v>8</v>
      </c>
      <c r="AX44" s="56"/>
      <c r="AY44" s="47"/>
      <c r="AZ44" s="64"/>
      <c r="BA44" s="81"/>
      <c r="BB44" s="86"/>
      <c r="BC44" s="86"/>
      <c r="BD44" s="86"/>
      <c r="BE44" s="51"/>
      <c r="BF44" s="44">
        <f t="shared" si="2"/>
        <v>24.375</v>
      </c>
      <c r="BG44" s="5"/>
    </row>
    <row r="45" spans="1:59" x14ac:dyDescent="0.3">
      <c r="A45" s="17">
        <v>2813</v>
      </c>
      <c r="B45" s="18" t="s">
        <v>148</v>
      </c>
      <c r="C45" s="19">
        <v>35</v>
      </c>
      <c r="D45" s="135" t="s">
        <v>151</v>
      </c>
      <c r="E45" s="136" t="s">
        <v>69</v>
      </c>
      <c r="F45" s="20" t="s">
        <v>14</v>
      </c>
      <c r="G45" s="20">
        <f>G44+1</f>
        <v>41</v>
      </c>
      <c r="H45" s="21">
        <f>SUM(I45:AV45)</f>
        <v>180</v>
      </c>
      <c r="I45" s="42"/>
      <c r="J45" s="42">
        <v>10</v>
      </c>
      <c r="K45" s="42">
        <v>20</v>
      </c>
      <c r="L45" s="42">
        <v>30</v>
      </c>
      <c r="M45" s="42">
        <v>15</v>
      </c>
      <c r="N45" s="42">
        <v>25</v>
      </c>
      <c r="O45" s="42"/>
      <c r="P45" s="42"/>
      <c r="Q45" s="42">
        <v>25</v>
      </c>
      <c r="R45" s="42">
        <v>25</v>
      </c>
      <c r="S45" s="42"/>
      <c r="T45" s="42">
        <v>30</v>
      </c>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3">
        <f>SUMIF(I45:AV45,"&gt;0",$I$4:$AV$4)</f>
        <v>8</v>
      </c>
      <c r="AX45" s="56"/>
      <c r="AY45" s="47"/>
      <c r="AZ45" s="64"/>
      <c r="BA45" s="81"/>
      <c r="BB45" s="86"/>
      <c r="BC45" s="86" t="s">
        <v>323</v>
      </c>
      <c r="BD45" s="86"/>
      <c r="BE45" s="51"/>
      <c r="BF45" s="44">
        <f t="shared" si="2"/>
        <v>22.5</v>
      </c>
      <c r="BG45" s="5"/>
    </row>
    <row r="46" spans="1:59" x14ac:dyDescent="0.3">
      <c r="A46" s="17">
        <v>3425</v>
      </c>
      <c r="B46" s="18" t="s">
        <v>185</v>
      </c>
      <c r="C46" s="19">
        <v>35</v>
      </c>
      <c r="D46" s="135" t="s">
        <v>198</v>
      </c>
      <c r="E46" s="136" t="s">
        <v>199</v>
      </c>
      <c r="F46" s="20" t="s">
        <v>14</v>
      </c>
      <c r="G46" s="20">
        <f>G45+1</f>
        <v>42</v>
      </c>
      <c r="H46" s="21">
        <f>SUM(I46:AV46)</f>
        <v>180</v>
      </c>
      <c r="I46" s="42">
        <v>15</v>
      </c>
      <c r="J46" s="42">
        <v>20</v>
      </c>
      <c r="K46" s="42">
        <v>10</v>
      </c>
      <c r="L46" s="42">
        <v>20</v>
      </c>
      <c r="M46" s="42">
        <v>20</v>
      </c>
      <c r="N46" s="42">
        <v>25</v>
      </c>
      <c r="O46" s="42">
        <v>30</v>
      </c>
      <c r="P46" s="42"/>
      <c r="Q46" s="42"/>
      <c r="R46" s="42"/>
      <c r="S46" s="42"/>
      <c r="T46" s="42"/>
      <c r="U46" s="42">
        <v>15</v>
      </c>
      <c r="V46" s="42">
        <v>25</v>
      </c>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3">
        <f>SUMIF(I46:AV46,"&gt;0",$I$4:$AV$4)</f>
        <v>9</v>
      </c>
      <c r="AX46" s="56"/>
      <c r="AY46" s="47"/>
      <c r="AZ46" s="64"/>
      <c r="BA46" s="81"/>
      <c r="BB46" s="86" t="s">
        <v>323</v>
      </c>
      <c r="BC46" s="86"/>
      <c r="BD46" s="86"/>
      <c r="BE46" s="51"/>
      <c r="BF46" s="44">
        <f t="shared" si="2"/>
        <v>20</v>
      </c>
      <c r="BG46" s="5"/>
    </row>
    <row r="47" spans="1:59" x14ac:dyDescent="0.3">
      <c r="A47" s="17">
        <v>4822</v>
      </c>
      <c r="B47" s="18" t="s">
        <v>229</v>
      </c>
      <c r="C47" s="19">
        <v>35</v>
      </c>
      <c r="D47" s="135" t="s">
        <v>234</v>
      </c>
      <c r="E47" s="136" t="s">
        <v>235</v>
      </c>
      <c r="F47" s="20" t="s">
        <v>39</v>
      </c>
      <c r="G47" s="20">
        <f>G46+1</f>
        <v>43</v>
      </c>
      <c r="H47" s="21">
        <f>SUM(I47:AV47)</f>
        <v>180</v>
      </c>
      <c r="I47" s="42">
        <v>10</v>
      </c>
      <c r="J47" s="42">
        <v>20</v>
      </c>
      <c r="K47" s="42"/>
      <c r="L47" s="42"/>
      <c r="M47" s="42">
        <v>10</v>
      </c>
      <c r="N47" s="42">
        <v>20</v>
      </c>
      <c r="O47" s="42">
        <v>10</v>
      </c>
      <c r="P47" s="42">
        <v>20</v>
      </c>
      <c r="Q47" s="42">
        <v>25</v>
      </c>
      <c r="R47" s="42">
        <v>20</v>
      </c>
      <c r="S47" s="42">
        <v>20</v>
      </c>
      <c r="T47" s="42">
        <v>25</v>
      </c>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3">
        <f>SUMIF(I47:AV47,"&gt;0",$I$4:$AV$4)</f>
        <v>10</v>
      </c>
      <c r="AX47" s="56"/>
      <c r="AY47" s="47"/>
      <c r="AZ47" s="64"/>
      <c r="BA47" s="81"/>
      <c r="BB47" s="86"/>
      <c r="BC47" s="86" t="s">
        <v>323</v>
      </c>
      <c r="BD47" s="86"/>
      <c r="BE47" s="51"/>
      <c r="BF47" s="44">
        <f t="shared" si="2"/>
        <v>18</v>
      </c>
      <c r="BG47" s="5"/>
    </row>
    <row r="48" spans="1:59" x14ac:dyDescent="0.3">
      <c r="A48" s="17">
        <v>5602</v>
      </c>
      <c r="B48" s="18" t="s">
        <v>314</v>
      </c>
      <c r="C48" s="19">
        <v>35</v>
      </c>
      <c r="D48" s="135" t="s">
        <v>299</v>
      </c>
      <c r="E48" s="136" t="s">
        <v>300</v>
      </c>
      <c r="F48" s="20" t="s">
        <v>14</v>
      </c>
      <c r="G48" s="20">
        <f>G47+1</f>
        <v>44</v>
      </c>
      <c r="H48" s="21">
        <f>SUM(I48:AV48)</f>
        <v>180</v>
      </c>
      <c r="I48" s="42">
        <v>25</v>
      </c>
      <c r="J48" s="42">
        <v>15</v>
      </c>
      <c r="K48" s="42">
        <v>30</v>
      </c>
      <c r="L48" s="42">
        <v>20</v>
      </c>
      <c r="M48" s="42">
        <v>20</v>
      </c>
      <c r="N48" s="42">
        <v>25</v>
      </c>
      <c r="O48" s="42"/>
      <c r="P48" s="42">
        <v>20</v>
      </c>
      <c r="Q48" s="42"/>
      <c r="R48" s="42"/>
      <c r="S48" s="42"/>
      <c r="T48" s="42"/>
      <c r="U48" s="42"/>
      <c r="V48" s="42">
        <v>25</v>
      </c>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3">
        <f>SUMIF(I48:AV48,"&gt;0",$I$4:$AV$4)</f>
        <v>8</v>
      </c>
      <c r="AX48" s="56" t="e">
        <f>SUMPRODUCT(LARGE((AW48:AW50),{1;2;3;4;5}))</f>
        <v>#NUM!</v>
      </c>
      <c r="AY48" s="47">
        <f>COUNT(A48:A50)</f>
        <v>3</v>
      </c>
      <c r="AZ48" s="64">
        <f>SUM(AW48:AW50)</f>
        <v>26</v>
      </c>
      <c r="BA48" s="81"/>
      <c r="BB48" s="86"/>
      <c r="BC48" s="86" t="s">
        <v>323</v>
      </c>
      <c r="BD48" s="86"/>
      <c r="BE48" s="51" t="e">
        <f>AVERAGE(AX48/#REF!)</f>
        <v>#NUM!</v>
      </c>
      <c r="BF48" s="44">
        <f t="shared" si="2"/>
        <v>22.5</v>
      </c>
      <c r="BG48" s="5"/>
    </row>
    <row r="49" spans="1:59" x14ac:dyDescent="0.3">
      <c r="A49" s="17">
        <v>2317</v>
      </c>
      <c r="B49" s="18" t="s">
        <v>6</v>
      </c>
      <c r="C49" s="19">
        <v>35</v>
      </c>
      <c r="D49" s="135" t="s">
        <v>120</v>
      </c>
      <c r="E49" s="136" t="s">
        <v>63</v>
      </c>
      <c r="F49" s="20" t="s">
        <v>14</v>
      </c>
      <c r="G49" s="20">
        <f>G48+1</f>
        <v>45</v>
      </c>
      <c r="H49" s="21">
        <f>SUM(I49:AV49)</f>
        <v>175</v>
      </c>
      <c r="I49" s="42">
        <v>30</v>
      </c>
      <c r="J49" s="42">
        <v>35</v>
      </c>
      <c r="K49" s="42"/>
      <c r="L49" s="42"/>
      <c r="M49" s="42">
        <v>25</v>
      </c>
      <c r="N49" s="42">
        <v>30</v>
      </c>
      <c r="O49" s="42"/>
      <c r="P49" s="42"/>
      <c r="Q49" s="42"/>
      <c r="R49" s="42"/>
      <c r="S49" s="42">
        <v>40</v>
      </c>
      <c r="T49" s="42">
        <v>15</v>
      </c>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3">
        <f>SUMIF(I49:AV49,"&gt;0",$I$4:$AV$4)</f>
        <v>6</v>
      </c>
      <c r="AX49" s="56"/>
      <c r="AY49" s="47"/>
      <c r="AZ49" s="64"/>
      <c r="BA49" s="81"/>
      <c r="BB49" s="86"/>
      <c r="BC49" s="86"/>
      <c r="BD49" s="86"/>
      <c r="BE49" s="51"/>
      <c r="BF49" s="44">
        <f t="shared" si="2"/>
        <v>29.166666666666668</v>
      </c>
      <c r="BG49" s="5"/>
    </row>
    <row r="50" spans="1:59" x14ac:dyDescent="0.3">
      <c r="A50" s="17">
        <v>5003</v>
      </c>
      <c r="B50" s="18" t="s">
        <v>242</v>
      </c>
      <c r="C50" s="19">
        <v>35</v>
      </c>
      <c r="D50" s="135" t="s">
        <v>243</v>
      </c>
      <c r="E50" s="136" t="s">
        <v>99</v>
      </c>
      <c r="F50" s="20" t="s">
        <v>14</v>
      </c>
      <c r="G50" s="20">
        <f>G49+1</f>
        <v>46</v>
      </c>
      <c r="H50" s="21">
        <f>SUM(I50:AV50)</f>
        <v>175</v>
      </c>
      <c r="I50" s="42">
        <v>10</v>
      </c>
      <c r="J50" s="42">
        <v>10</v>
      </c>
      <c r="K50" s="42">
        <v>15</v>
      </c>
      <c r="L50" s="42">
        <v>15</v>
      </c>
      <c r="M50" s="42">
        <v>10</v>
      </c>
      <c r="N50" s="42">
        <v>10</v>
      </c>
      <c r="O50" s="42">
        <v>10</v>
      </c>
      <c r="P50" s="42">
        <v>25</v>
      </c>
      <c r="Q50" s="42"/>
      <c r="R50" s="42"/>
      <c r="S50" s="42">
        <v>15</v>
      </c>
      <c r="T50" s="42">
        <v>15</v>
      </c>
      <c r="U50" s="42">
        <v>15</v>
      </c>
      <c r="V50" s="42">
        <v>25</v>
      </c>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3">
        <f>SUMIF(I50:AV50,"&gt;0",$I$4:$AV$4)</f>
        <v>12</v>
      </c>
      <c r="AX50" s="56"/>
      <c r="AY50" s="47"/>
      <c r="AZ50" s="64"/>
      <c r="BA50" s="81"/>
      <c r="BB50" s="86"/>
      <c r="BC50" s="86"/>
      <c r="BD50" s="86"/>
      <c r="BE50" s="51"/>
      <c r="BF50" s="44">
        <f t="shared" si="2"/>
        <v>14.583333333333334</v>
      </c>
      <c r="BG50" s="5"/>
    </row>
    <row r="51" spans="1:59" x14ac:dyDescent="0.3">
      <c r="A51" s="17">
        <v>5021</v>
      </c>
      <c r="B51" s="18" t="s">
        <v>242</v>
      </c>
      <c r="C51" s="19">
        <v>35</v>
      </c>
      <c r="D51" s="135" t="s">
        <v>248</v>
      </c>
      <c r="E51" s="136" t="s">
        <v>176</v>
      </c>
      <c r="F51" s="20" t="s">
        <v>14</v>
      </c>
      <c r="G51" s="20">
        <f>G50+1</f>
        <v>47</v>
      </c>
      <c r="H51" s="21">
        <f>SUM(I51:AV51)</f>
        <v>170</v>
      </c>
      <c r="I51" s="42">
        <v>20</v>
      </c>
      <c r="J51" s="42">
        <v>10</v>
      </c>
      <c r="K51" s="42">
        <v>15</v>
      </c>
      <c r="L51" s="42">
        <v>15</v>
      </c>
      <c r="M51" s="42">
        <v>10</v>
      </c>
      <c r="N51" s="42">
        <v>10</v>
      </c>
      <c r="O51" s="42">
        <v>15</v>
      </c>
      <c r="P51" s="42">
        <v>25</v>
      </c>
      <c r="Q51" s="42"/>
      <c r="R51" s="42"/>
      <c r="S51" s="42"/>
      <c r="T51" s="42"/>
      <c r="U51" s="42">
        <v>25</v>
      </c>
      <c r="V51" s="42">
        <v>25</v>
      </c>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3">
        <f>SUMIF(I51:AV51,"&gt;0",$I$4:$AV$4)</f>
        <v>10</v>
      </c>
      <c r="AX51" s="56"/>
      <c r="AY51" s="47"/>
      <c r="AZ51" s="64"/>
      <c r="BA51" s="81"/>
      <c r="BB51" s="86"/>
      <c r="BC51" s="86"/>
      <c r="BD51" s="86"/>
      <c r="BE51" s="51"/>
      <c r="BF51" s="44"/>
      <c r="BG51" s="5"/>
    </row>
    <row r="52" spans="1:59" x14ac:dyDescent="0.3">
      <c r="A52" s="17">
        <v>2705</v>
      </c>
      <c r="B52" s="18" t="s">
        <v>142</v>
      </c>
      <c r="C52" s="19">
        <v>35</v>
      </c>
      <c r="D52" s="135" t="s">
        <v>143</v>
      </c>
      <c r="E52" s="136" t="s">
        <v>144</v>
      </c>
      <c r="F52" s="20" t="s">
        <v>14</v>
      </c>
      <c r="G52" s="20">
        <f>G51+1</f>
        <v>48</v>
      </c>
      <c r="H52" s="21">
        <f>SUM(I52:AV52)</f>
        <v>165</v>
      </c>
      <c r="I52" s="42"/>
      <c r="J52" s="42"/>
      <c r="K52" s="42">
        <v>40</v>
      </c>
      <c r="L52" s="42">
        <v>10</v>
      </c>
      <c r="M52" s="42">
        <v>40</v>
      </c>
      <c r="N52" s="42">
        <v>25</v>
      </c>
      <c r="O52" s="42">
        <v>20</v>
      </c>
      <c r="P52" s="42">
        <v>30</v>
      </c>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3">
        <f>SUMIF(I52:AV52,"&gt;0",$I$4:$AV$4)</f>
        <v>6</v>
      </c>
      <c r="AX52" s="56"/>
      <c r="AY52" s="47"/>
      <c r="AZ52" s="64"/>
      <c r="BA52" s="81"/>
      <c r="BB52" s="86"/>
      <c r="BC52" s="86"/>
      <c r="BD52" s="86"/>
      <c r="BE52" s="51"/>
      <c r="BF52" s="44"/>
      <c r="BG52" s="5"/>
    </row>
    <row r="53" spans="1:59" x14ac:dyDescent="0.3">
      <c r="A53" s="17">
        <v>5615</v>
      </c>
      <c r="B53" s="18" t="s">
        <v>314</v>
      </c>
      <c r="C53" s="19">
        <v>35</v>
      </c>
      <c r="D53" s="135" t="s">
        <v>310</v>
      </c>
      <c r="E53" s="136" t="s">
        <v>222</v>
      </c>
      <c r="F53" s="20" t="s">
        <v>14</v>
      </c>
      <c r="G53" s="20">
        <f>G52+1</f>
        <v>49</v>
      </c>
      <c r="H53" s="21">
        <f>SUM(I53:AV53)</f>
        <v>165</v>
      </c>
      <c r="I53" s="42">
        <v>20</v>
      </c>
      <c r="J53" s="42">
        <v>20</v>
      </c>
      <c r="K53" s="42"/>
      <c r="L53" s="42"/>
      <c r="M53" s="42">
        <v>15</v>
      </c>
      <c r="N53" s="42">
        <v>10</v>
      </c>
      <c r="O53" s="42">
        <v>15</v>
      </c>
      <c r="P53" s="42">
        <v>30</v>
      </c>
      <c r="Q53" s="42"/>
      <c r="R53" s="42">
        <v>25</v>
      </c>
      <c r="S53" s="42">
        <v>15</v>
      </c>
      <c r="T53" s="42">
        <v>15</v>
      </c>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3">
        <f>SUMIF(I53:AV53,"&gt;0",$I$4:$AV$4)</f>
        <v>9</v>
      </c>
      <c r="AX53" s="56"/>
      <c r="AY53" s="47"/>
      <c r="AZ53" s="64"/>
      <c r="BA53" s="81"/>
      <c r="BB53" s="86" t="s">
        <v>323</v>
      </c>
      <c r="BC53" s="86"/>
      <c r="BD53" s="86"/>
      <c r="BE53" s="51"/>
      <c r="BF53" s="44">
        <f>AVERAGE(H53/AW53)</f>
        <v>18.333333333333332</v>
      </c>
      <c r="BG53" s="5"/>
    </row>
    <row r="54" spans="1:59" x14ac:dyDescent="0.3">
      <c r="A54" s="60">
        <v>5703</v>
      </c>
      <c r="B54" s="22" t="s">
        <v>340</v>
      </c>
      <c r="C54" s="25">
        <v>53</v>
      </c>
      <c r="D54" s="135" t="s">
        <v>369</v>
      </c>
      <c r="E54" s="136" t="s">
        <v>89</v>
      </c>
      <c r="F54" s="111" t="s">
        <v>14</v>
      </c>
      <c r="G54" s="20">
        <f>G53+1</f>
        <v>50</v>
      </c>
      <c r="H54" s="21">
        <f>SUM(I54:AV54)</f>
        <v>165</v>
      </c>
      <c r="I54" s="42">
        <v>15</v>
      </c>
      <c r="J54" s="42">
        <v>10</v>
      </c>
      <c r="K54" s="42">
        <v>10</v>
      </c>
      <c r="L54" s="42">
        <v>10</v>
      </c>
      <c r="M54" s="42">
        <v>20</v>
      </c>
      <c r="N54" s="42"/>
      <c r="O54" s="42"/>
      <c r="P54" s="42"/>
      <c r="Q54" s="42">
        <v>15</v>
      </c>
      <c r="R54" s="42">
        <v>15</v>
      </c>
      <c r="S54" s="42">
        <v>15</v>
      </c>
      <c r="T54" s="42">
        <v>20</v>
      </c>
      <c r="U54" s="42">
        <v>15</v>
      </c>
      <c r="V54" s="42">
        <v>20</v>
      </c>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3">
        <f>SUMIF(I54:AV54,"&gt;0",$I$4:$AV$4)</f>
        <v>11</v>
      </c>
      <c r="AX54" s="56"/>
      <c r="AY54" s="47"/>
      <c r="AZ54" s="64"/>
      <c r="BA54" s="81"/>
      <c r="BB54" s="86"/>
      <c r="BC54" s="86"/>
      <c r="BD54" s="86"/>
      <c r="BE54" s="51"/>
      <c r="BF54" s="44">
        <f>AVERAGE(H54/AW54)</f>
        <v>15</v>
      </c>
      <c r="BG54" s="5"/>
    </row>
    <row r="55" spans="1:59" x14ac:dyDescent="0.3">
      <c r="A55" s="17">
        <v>163</v>
      </c>
      <c r="B55" s="18" t="s">
        <v>29</v>
      </c>
      <c r="C55" s="19">
        <v>35</v>
      </c>
      <c r="D55" s="135" t="s">
        <v>391</v>
      </c>
      <c r="E55" s="136" t="s">
        <v>392</v>
      </c>
      <c r="F55" s="20" t="s">
        <v>14</v>
      </c>
      <c r="G55" s="20">
        <f>G54+1</f>
        <v>51</v>
      </c>
      <c r="H55" s="21">
        <f>SUM(I55:AV55)</f>
        <v>160</v>
      </c>
      <c r="I55" s="42">
        <v>40</v>
      </c>
      <c r="J55" s="42">
        <v>20</v>
      </c>
      <c r="K55" s="42">
        <v>25</v>
      </c>
      <c r="L55" s="42">
        <v>25</v>
      </c>
      <c r="M55" s="42">
        <v>15</v>
      </c>
      <c r="N55" s="42"/>
      <c r="O55" s="42">
        <v>10</v>
      </c>
      <c r="P55" s="42">
        <v>25</v>
      </c>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3">
        <f>SUMIF(I55:AV55,"&gt;0",$I$4:$AV$4)</f>
        <v>7</v>
      </c>
      <c r="AX55" s="56"/>
      <c r="AY55" s="47"/>
      <c r="AZ55" s="64"/>
      <c r="BA55" s="81"/>
      <c r="BB55" s="86"/>
      <c r="BC55" s="86"/>
      <c r="BD55" s="86"/>
      <c r="BE55" s="51"/>
      <c r="BF55" s="44">
        <f>AVERAGE(H55/AW55)</f>
        <v>22.857142857142858</v>
      </c>
      <c r="BG55" s="5"/>
    </row>
    <row r="56" spans="1:59" x14ac:dyDescent="0.3">
      <c r="A56" s="17">
        <v>1169</v>
      </c>
      <c r="B56" s="18" t="s">
        <v>83</v>
      </c>
      <c r="C56" s="19">
        <v>35</v>
      </c>
      <c r="D56" s="135" t="s">
        <v>50</v>
      </c>
      <c r="E56" s="136" t="s">
        <v>87</v>
      </c>
      <c r="F56" s="20" t="s">
        <v>39</v>
      </c>
      <c r="G56" s="20">
        <f>G55+1</f>
        <v>52</v>
      </c>
      <c r="H56" s="21">
        <f>SUM(I56:AV56)</f>
        <v>155</v>
      </c>
      <c r="I56" s="42">
        <v>10</v>
      </c>
      <c r="J56" s="42">
        <v>25</v>
      </c>
      <c r="K56" s="42">
        <v>15</v>
      </c>
      <c r="L56" s="42">
        <v>10</v>
      </c>
      <c r="M56" s="42">
        <v>15</v>
      </c>
      <c r="N56" s="42">
        <v>10</v>
      </c>
      <c r="O56" s="42">
        <v>25</v>
      </c>
      <c r="P56" s="42">
        <v>20</v>
      </c>
      <c r="Q56" s="42"/>
      <c r="R56" s="42"/>
      <c r="S56" s="42">
        <v>10</v>
      </c>
      <c r="T56" s="42">
        <v>15</v>
      </c>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3">
        <f>SUMIF(I56:AV56,"&gt;0",$I$4:$AV$4)</f>
        <v>10</v>
      </c>
      <c r="AX56" s="56"/>
      <c r="AY56" s="47"/>
      <c r="AZ56" s="64"/>
      <c r="BA56" s="81"/>
      <c r="BB56" s="86"/>
      <c r="BC56" s="86"/>
      <c r="BD56" s="86"/>
      <c r="BE56" s="51"/>
      <c r="BF56" s="44"/>
      <c r="BG56" s="5"/>
    </row>
    <row r="57" spans="1:59" x14ac:dyDescent="0.3">
      <c r="A57" s="17">
        <v>4827</v>
      </c>
      <c r="B57" s="18" t="s">
        <v>229</v>
      </c>
      <c r="C57" s="19">
        <v>35</v>
      </c>
      <c r="D57" s="135" t="s">
        <v>236</v>
      </c>
      <c r="E57" s="136" t="s">
        <v>95</v>
      </c>
      <c r="F57" s="20" t="s">
        <v>14</v>
      </c>
      <c r="G57" s="20">
        <f>G56+1</f>
        <v>53</v>
      </c>
      <c r="H57" s="21">
        <f>SUM(I57:AV57)</f>
        <v>155</v>
      </c>
      <c r="I57" s="42"/>
      <c r="J57" s="42">
        <v>15</v>
      </c>
      <c r="K57" s="42">
        <v>15</v>
      </c>
      <c r="L57" s="42">
        <v>15</v>
      </c>
      <c r="M57" s="42">
        <v>15</v>
      </c>
      <c r="N57" s="42">
        <v>20</v>
      </c>
      <c r="O57" s="42"/>
      <c r="P57" s="42"/>
      <c r="Q57" s="42">
        <v>20</v>
      </c>
      <c r="R57" s="42">
        <v>15</v>
      </c>
      <c r="S57" s="42">
        <v>10</v>
      </c>
      <c r="T57" s="42">
        <v>15</v>
      </c>
      <c r="U57" s="42"/>
      <c r="V57" s="42">
        <v>15</v>
      </c>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3">
        <f>SUMIF(I57:AV57,"&gt;0",$I$4:$AV$4)</f>
        <v>10</v>
      </c>
      <c r="AX57" s="56"/>
      <c r="AY57" s="47"/>
      <c r="AZ57" s="64"/>
      <c r="BA57" s="81"/>
      <c r="BB57" s="86"/>
      <c r="BC57" s="86"/>
      <c r="BD57" s="86"/>
      <c r="BE57" s="51"/>
      <c r="BF57" s="44">
        <f>AVERAGE(H57/AW57)</f>
        <v>15.5</v>
      </c>
      <c r="BG57" s="5"/>
    </row>
    <row r="58" spans="1:59" x14ac:dyDescent="0.3">
      <c r="A58" s="17">
        <v>5128</v>
      </c>
      <c r="B58" s="18" t="s">
        <v>257</v>
      </c>
      <c r="C58" s="19">
        <v>35</v>
      </c>
      <c r="D58" s="135" t="s">
        <v>261</v>
      </c>
      <c r="E58" s="136" t="s">
        <v>95</v>
      </c>
      <c r="F58" s="20" t="s">
        <v>14</v>
      </c>
      <c r="G58" s="20">
        <f>G57+1</f>
        <v>54</v>
      </c>
      <c r="H58" s="21">
        <f>SUM(I58:AV58)</f>
        <v>155</v>
      </c>
      <c r="I58" s="42">
        <v>15</v>
      </c>
      <c r="J58" s="42">
        <v>5</v>
      </c>
      <c r="K58" s="42">
        <v>10</v>
      </c>
      <c r="L58" s="42">
        <v>15</v>
      </c>
      <c r="M58" s="42">
        <v>20</v>
      </c>
      <c r="N58" s="42">
        <v>15</v>
      </c>
      <c r="O58" s="42">
        <v>20</v>
      </c>
      <c r="P58" s="42">
        <v>10</v>
      </c>
      <c r="Q58" s="42"/>
      <c r="R58" s="42"/>
      <c r="S58" s="42">
        <v>10</v>
      </c>
      <c r="T58" s="42">
        <v>15</v>
      </c>
      <c r="U58" s="42">
        <v>10</v>
      </c>
      <c r="V58" s="42">
        <v>10</v>
      </c>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3">
        <f>SUMIF(I58:AV58,"&gt;0",$I$4:$AV$4)</f>
        <v>12</v>
      </c>
      <c r="AX58" s="56"/>
      <c r="AY58" s="47"/>
      <c r="AZ58" s="64"/>
      <c r="BA58" s="81"/>
      <c r="BB58" s="86" t="s">
        <v>323</v>
      </c>
      <c r="BC58" s="86"/>
      <c r="BD58" s="86"/>
      <c r="BE58" s="51"/>
      <c r="BF58" s="44">
        <f>AVERAGE(H58/AW58)</f>
        <v>12.916666666666666</v>
      </c>
      <c r="BG58" s="5"/>
    </row>
    <row r="59" spans="1:59" x14ac:dyDescent="0.3">
      <c r="A59" s="17">
        <v>5129</v>
      </c>
      <c r="B59" s="18" t="s">
        <v>257</v>
      </c>
      <c r="C59" s="19">
        <v>35</v>
      </c>
      <c r="D59" s="135" t="s">
        <v>260</v>
      </c>
      <c r="E59" s="136" t="s">
        <v>262</v>
      </c>
      <c r="F59" s="20" t="s">
        <v>39</v>
      </c>
      <c r="G59" s="20">
        <f>G58+1</f>
        <v>55</v>
      </c>
      <c r="H59" s="21">
        <f>SUM(I59:AV59)</f>
        <v>150</v>
      </c>
      <c r="I59" s="42">
        <v>15</v>
      </c>
      <c r="J59" s="42">
        <v>5</v>
      </c>
      <c r="K59" s="42">
        <v>10</v>
      </c>
      <c r="L59" s="42">
        <v>15</v>
      </c>
      <c r="M59" s="42">
        <v>20</v>
      </c>
      <c r="N59" s="42">
        <v>15</v>
      </c>
      <c r="O59" s="42">
        <v>15</v>
      </c>
      <c r="P59" s="42">
        <v>10</v>
      </c>
      <c r="Q59" s="42"/>
      <c r="R59" s="42"/>
      <c r="S59" s="42">
        <v>10</v>
      </c>
      <c r="T59" s="42">
        <v>15</v>
      </c>
      <c r="U59" s="42">
        <v>10</v>
      </c>
      <c r="V59" s="42">
        <v>10</v>
      </c>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3">
        <f>SUMIF(I59:AV59,"&gt;0",$I$4:$AV$4)</f>
        <v>12</v>
      </c>
      <c r="AX59" s="56"/>
      <c r="AY59" s="47"/>
      <c r="AZ59" s="64"/>
      <c r="BA59" s="81"/>
      <c r="BB59" s="86"/>
      <c r="BC59" s="86"/>
      <c r="BD59" s="86"/>
      <c r="BE59" s="51"/>
      <c r="BF59" s="44">
        <f>AVERAGE(H59/AW59)</f>
        <v>12.5</v>
      </c>
      <c r="BG59" s="5"/>
    </row>
    <row r="60" spans="1:59" x14ac:dyDescent="0.3">
      <c r="A60" s="17">
        <v>5631</v>
      </c>
      <c r="B60" s="18" t="s">
        <v>314</v>
      </c>
      <c r="C60" s="19">
        <v>35</v>
      </c>
      <c r="D60" s="135" t="s">
        <v>388</v>
      </c>
      <c r="E60" s="136" t="s">
        <v>213</v>
      </c>
      <c r="F60" s="20" t="s">
        <v>14</v>
      </c>
      <c r="G60" s="20">
        <f>G59+1</f>
        <v>56</v>
      </c>
      <c r="H60" s="21">
        <f>SUM(I60:AV60)</f>
        <v>150</v>
      </c>
      <c r="I60" s="42"/>
      <c r="J60" s="42"/>
      <c r="K60" s="42">
        <v>20</v>
      </c>
      <c r="L60" s="42">
        <v>25</v>
      </c>
      <c r="M60" s="42">
        <v>25</v>
      </c>
      <c r="N60" s="42">
        <v>20</v>
      </c>
      <c r="O60" s="42">
        <v>30</v>
      </c>
      <c r="P60" s="42">
        <v>30</v>
      </c>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3">
        <f>SUMIF(I60:AV60,"&gt;0",$I$4:$AV$4)</f>
        <v>6</v>
      </c>
      <c r="AX60" s="56"/>
      <c r="AY60" s="47"/>
      <c r="AZ60" s="64"/>
      <c r="BA60" s="81"/>
      <c r="BB60" s="86"/>
      <c r="BC60" s="86"/>
      <c r="BD60" s="86"/>
      <c r="BE60" s="51"/>
      <c r="BF60" s="44"/>
      <c r="BG60" s="5"/>
    </row>
    <row r="61" spans="1:59" x14ac:dyDescent="0.3">
      <c r="A61" s="17">
        <v>5036</v>
      </c>
      <c r="B61" s="18" t="s">
        <v>242</v>
      </c>
      <c r="C61" s="19">
        <v>35</v>
      </c>
      <c r="D61" s="135" t="s">
        <v>354</v>
      </c>
      <c r="E61" s="136" t="s">
        <v>89</v>
      </c>
      <c r="F61" s="20" t="s">
        <v>14</v>
      </c>
      <c r="G61" s="20">
        <f>G60+1</f>
        <v>57</v>
      </c>
      <c r="H61" s="21">
        <f>SUM(I61:AV61)</f>
        <v>145</v>
      </c>
      <c r="I61" s="42"/>
      <c r="J61" s="42">
        <v>10</v>
      </c>
      <c r="K61" s="42"/>
      <c r="L61" s="42">
        <v>35</v>
      </c>
      <c r="M61" s="42">
        <v>15</v>
      </c>
      <c r="N61" s="42">
        <v>20</v>
      </c>
      <c r="O61" s="42"/>
      <c r="P61" s="42"/>
      <c r="Q61" s="42"/>
      <c r="R61" s="42">
        <v>25</v>
      </c>
      <c r="S61" s="42"/>
      <c r="T61" s="42"/>
      <c r="U61" s="42">
        <v>20</v>
      </c>
      <c r="V61" s="42">
        <v>20</v>
      </c>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3">
        <f>SUMIF(I61:AV61,"&gt;0",$I$4:$AV$4)</f>
        <v>7</v>
      </c>
      <c r="AX61" s="56"/>
      <c r="AY61" s="47"/>
      <c r="AZ61" s="64"/>
      <c r="BA61" s="81"/>
      <c r="BB61" s="86"/>
      <c r="BC61" s="86"/>
      <c r="BD61" s="86" t="s">
        <v>323</v>
      </c>
      <c r="BE61" s="51"/>
      <c r="BF61" s="44">
        <f t="shared" ref="BF61:BF67" si="3">AVERAGE(H61/AW61)</f>
        <v>20.714285714285715</v>
      </c>
      <c r="BG61" s="5"/>
    </row>
    <row r="62" spans="1:59" x14ac:dyDescent="0.3">
      <c r="A62" s="17">
        <v>2458</v>
      </c>
      <c r="B62" s="18" t="s">
        <v>3</v>
      </c>
      <c r="C62" s="19">
        <v>35</v>
      </c>
      <c r="D62" s="135" t="s">
        <v>394</v>
      </c>
      <c r="E62" s="136" t="s">
        <v>115</v>
      </c>
      <c r="F62" s="20" t="s">
        <v>14</v>
      </c>
      <c r="G62" s="20">
        <f>G61+1</f>
        <v>58</v>
      </c>
      <c r="H62" s="21">
        <f>SUM(I62:AV62)</f>
        <v>140</v>
      </c>
      <c r="I62" s="42"/>
      <c r="J62" s="42"/>
      <c r="K62" s="42">
        <v>15</v>
      </c>
      <c r="L62" s="42">
        <v>10</v>
      </c>
      <c r="M62" s="42">
        <v>25</v>
      </c>
      <c r="N62" s="42">
        <v>10</v>
      </c>
      <c r="O62" s="42">
        <v>25</v>
      </c>
      <c r="P62" s="42"/>
      <c r="Q62" s="42"/>
      <c r="R62" s="42"/>
      <c r="S62" s="42">
        <v>20</v>
      </c>
      <c r="T62" s="42">
        <v>35</v>
      </c>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3">
        <f>SUMIF(I62:AV62,"&gt;0",$I$4:$AV$4)</f>
        <v>7</v>
      </c>
      <c r="AX62" s="56">
        <f>SUMPRODUCT(LARGE((AW62:AW71),{1;2;3;4;5}))</f>
        <v>44</v>
      </c>
      <c r="AY62" s="47">
        <f>COUNT(A62:A71)</f>
        <v>10</v>
      </c>
      <c r="AZ62" s="64">
        <f>SUM(AW62:AW71)</f>
        <v>69</v>
      </c>
      <c r="BA62" s="81"/>
      <c r="BB62" s="86" t="s">
        <v>323</v>
      </c>
      <c r="BC62" s="86"/>
      <c r="BD62" s="86"/>
      <c r="BE62" s="51" t="e">
        <f>AVERAGE(AX62/#REF!)</f>
        <v>#REF!</v>
      </c>
      <c r="BF62" s="44">
        <f t="shared" si="3"/>
        <v>20</v>
      </c>
      <c r="BG62" s="5"/>
    </row>
    <row r="63" spans="1:59" x14ac:dyDescent="0.3">
      <c r="A63" s="17">
        <v>2832</v>
      </c>
      <c r="B63" s="18" t="s">
        <v>148</v>
      </c>
      <c r="C63" s="19">
        <v>35</v>
      </c>
      <c r="D63" s="135" t="s">
        <v>161</v>
      </c>
      <c r="E63" s="136" t="s">
        <v>162</v>
      </c>
      <c r="F63" s="20" t="s">
        <v>39</v>
      </c>
      <c r="G63" s="20">
        <f>G62+1</f>
        <v>59</v>
      </c>
      <c r="H63" s="21">
        <f>SUM(I63:AV63)</f>
        <v>140</v>
      </c>
      <c r="I63" s="42"/>
      <c r="J63" s="42"/>
      <c r="K63" s="42">
        <v>15</v>
      </c>
      <c r="L63" s="42">
        <v>15</v>
      </c>
      <c r="M63" s="42">
        <v>15</v>
      </c>
      <c r="N63" s="42">
        <v>10</v>
      </c>
      <c r="O63" s="42"/>
      <c r="P63" s="42">
        <v>35</v>
      </c>
      <c r="Q63" s="42">
        <v>25</v>
      </c>
      <c r="R63" s="42">
        <v>25</v>
      </c>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3">
        <f>SUMIF(I63:AV63,"&gt;0",$I$4:$AV$4)</f>
        <v>7</v>
      </c>
      <c r="AX63" s="56"/>
      <c r="AY63" s="47"/>
      <c r="AZ63" s="64"/>
      <c r="BA63" s="81"/>
      <c r="BB63" s="86"/>
      <c r="BC63" s="86" t="s">
        <v>323</v>
      </c>
      <c r="BD63" s="86"/>
      <c r="BE63" s="51"/>
      <c r="BF63" s="44">
        <f t="shared" si="3"/>
        <v>20</v>
      </c>
      <c r="BG63" s="5"/>
    </row>
    <row r="64" spans="1:59" x14ac:dyDescent="0.3">
      <c r="A64" s="17">
        <v>2834</v>
      </c>
      <c r="B64" s="18" t="s">
        <v>148</v>
      </c>
      <c r="C64" s="19">
        <v>35</v>
      </c>
      <c r="D64" s="135" t="s">
        <v>164</v>
      </c>
      <c r="E64" s="136" t="s">
        <v>32</v>
      </c>
      <c r="F64" s="20" t="s">
        <v>14</v>
      </c>
      <c r="G64" s="20">
        <f>G63+1</f>
        <v>60</v>
      </c>
      <c r="H64" s="21">
        <f>SUM(I64:AV64)</f>
        <v>140</v>
      </c>
      <c r="I64" s="42"/>
      <c r="J64" s="42"/>
      <c r="K64" s="42"/>
      <c r="L64" s="42"/>
      <c r="M64" s="42"/>
      <c r="N64" s="42"/>
      <c r="O64" s="42"/>
      <c r="P64" s="42"/>
      <c r="Q64" s="42">
        <v>20</v>
      </c>
      <c r="R64" s="42">
        <v>25</v>
      </c>
      <c r="S64" s="42">
        <v>25</v>
      </c>
      <c r="T64" s="42">
        <v>25</v>
      </c>
      <c r="U64" s="42">
        <v>35</v>
      </c>
      <c r="V64" s="42">
        <v>10</v>
      </c>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3">
        <f>SUMIF(I64:AV64,"&gt;0",$I$4:$AV$4)</f>
        <v>6</v>
      </c>
      <c r="AX64" s="56"/>
      <c r="AY64" s="47"/>
      <c r="AZ64" s="64"/>
      <c r="BA64" s="81"/>
      <c r="BB64" s="86"/>
      <c r="BC64" s="86"/>
      <c r="BD64" s="86"/>
      <c r="BE64" s="51"/>
      <c r="BF64" s="44">
        <f t="shared" si="3"/>
        <v>23.333333333333332</v>
      </c>
      <c r="BG64" s="5"/>
    </row>
    <row r="65" spans="1:59" x14ac:dyDescent="0.3">
      <c r="A65" s="17">
        <v>2330</v>
      </c>
      <c r="B65" s="18" t="s">
        <v>127</v>
      </c>
      <c r="C65" s="19">
        <v>35</v>
      </c>
      <c r="D65" s="135" t="s">
        <v>131</v>
      </c>
      <c r="E65" s="136" t="s">
        <v>133</v>
      </c>
      <c r="F65" s="20" t="s">
        <v>14</v>
      </c>
      <c r="G65" s="20">
        <f>G64+1</f>
        <v>61</v>
      </c>
      <c r="H65" s="21">
        <f>SUM(I65:AV65)</f>
        <v>130</v>
      </c>
      <c r="I65" s="42"/>
      <c r="J65" s="42"/>
      <c r="K65" s="42">
        <v>30</v>
      </c>
      <c r="L65" s="42">
        <v>35</v>
      </c>
      <c r="M65" s="42">
        <v>40</v>
      </c>
      <c r="N65" s="42">
        <v>25</v>
      </c>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3">
        <f>SUMIF(I65:AV65,"&gt;0",$I$4:$AV$4)</f>
        <v>4</v>
      </c>
      <c r="AX65" s="56"/>
      <c r="AY65" s="47"/>
      <c r="AZ65" s="64"/>
      <c r="BA65" s="81"/>
      <c r="BB65" s="86" t="s">
        <v>323</v>
      </c>
      <c r="BC65" s="86"/>
      <c r="BD65" s="86"/>
      <c r="BE65" s="51"/>
      <c r="BF65" s="44">
        <f t="shared" si="3"/>
        <v>32.5</v>
      </c>
      <c r="BG65" s="5"/>
    </row>
    <row r="66" spans="1:59" x14ac:dyDescent="0.3">
      <c r="A66" s="17">
        <v>5601</v>
      </c>
      <c r="B66" s="18" t="s">
        <v>314</v>
      </c>
      <c r="C66" s="19">
        <v>35</v>
      </c>
      <c r="D66" s="135" t="s">
        <v>297</v>
      </c>
      <c r="E66" s="136" t="s">
        <v>298</v>
      </c>
      <c r="F66" s="20" t="s">
        <v>14</v>
      </c>
      <c r="G66" s="20">
        <f>G65+1</f>
        <v>62</v>
      </c>
      <c r="H66" s="21">
        <f>SUM(I66:AV66)</f>
        <v>130</v>
      </c>
      <c r="I66" s="42">
        <v>10</v>
      </c>
      <c r="J66" s="42">
        <v>10</v>
      </c>
      <c r="K66" s="42">
        <v>10</v>
      </c>
      <c r="L66" s="42">
        <v>20</v>
      </c>
      <c r="M66" s="42"/>
      <c r="N66" s="42">
        <v>10</v>
      </c>
      <c r="O66" s="42"/>
      <c r="P66" s="42"/>
      <c r="Q66" s="42"/>
      <c r="R66" s="42"/>
      <c r="S66" s="42">
        <v>15</v>
      </c>
      <c r="T66" s="42">
        <v>30</v>
      </c>
      <c r="U66" s="42"/>
      <c r="V66" s="42">
        <v>25</v>
      </c>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3">
        <f>SUMIF(I66:AV66,"&gt;0",$I$4:$AV$4)</f>
        <v>8</v>
      </c>
      <c r="AX66" s="56"/>
      <c r="AY66" s="47"/>
      <c r="AZ66" s="64"/>
      <c r="BA66" s="81"/>
      <c r="BB66" s="86"/>
      <c r="BC66" s="86" t="s">
        <v>323</v>
      </c>
      <c r="BD66" s="86"/>
      <c r="BE66" s="51"/>
      <c r="BF66" s="44">
        <f t="shared" si="3"/>
        <v>16.25</v>
      </c>
      <c r="BG66" s="5"/>
    </row>
    <row r="67" spans="1:59" x14ac:dyDescent="0.3">
      <c r="A67" s="17">
        <v>5629</v>
      </c>
      <c r="B67" s="18" t="s">
        <v>314</v>
      </c>
      <c r="C67" s="19">
        <v>35</v>
      </c>
      <c r="D67" s="135" t="s">
        <v>384</v>
      </c>
      <c r="E67" s="136" t="s">
        <v>385</v>
      </c>
      <c r="F67" s="20" t="s">
        <v>14</v>
      </c>
      <c r="G67" s="20">
        <f>G66+1</f>
        <v>63</v>
      </c>
      <c r="H67" s="21">
        <f>SUM(I67:AV67)</f>
        <v>130</v>
      </c>
      <c r="I67" s="42">
        <v>10</v>
      </c>
      <c r="J67" s="42">
        <v>15</v>
      </c>
      <c r="K67" s="42">
        <v>20</v>
      </c>
      <c r="L67" s="42">
        <v>25</v>
      </c>
      <c r="M67" s="42"/>
      <c r="N67" s="42"/>
      <c r="O67" s="42">
        <v>10</v>
      </c>
      <c r="P67" s="42">
        <v>30</v>
      </c>
      <c r="Q67" s="42"/>
      <c r="R67" s="42">
        <v>20</v>
      </c>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3">
        <f>SUMIF(I67:AV67,"&gt;0",$I$4:$AV$4)</f>
        <v>7</v>
      </c>
      <c r="AX67" s="56"/>
      <c r="AY67" s="47"/>
      <c r="AZ67" s="64"/>
      <c r="BA67" s="81"/>
      <c r="BB67" s="86" t="s">
        <v>323</v>
      </c>
      <c r="BC67" s="86"/>
      <c r="BD67" s="86"/>
      <c r="BE67" s="51"/>
      <c r="BF67" s="44">
        <f t="shared" si="3"/>
        <v>18.571428571428573</v>
      </c>
      <c r="BG67" s="5"/>
    </row>
    <row r="68" spans="1:59" x14ac:dyDescent="0.3">
      <c r="A68" s="17">
        <v>937</v>
      </c>
      <c r="B68" s="18" t="s">
        <v>45</v>
      </c>
      <c r="C68" s="19">
        <v>35</v>
      </c>
      <c r="D68" s="135" t="s">
        <v>60</v>
      </c>
      <c r="E68" s="136" t="s">
        <v>61</v>
      </c>
      <c r="F68" s="20" t="s">
        <v>14</v>
      </c>
      <c r="G68" s="20">
        <f>G67+1</f>
        <v>64</v>
      </c>
      <c r="H68" s="21">
        <f>SUM(I68:AV68)</f>
        <v>125</v>
      </c>
      <c r="I68" s="42">
        <v>10</v>
      </c>
      <c r="J68" s="42">
        <v>15</v>
      </c>
      <c r="K68" s="42">
        <v>10</v>
      </c>
      <c r="L68" s="42">
        <v>10</v>
      </c>
      <c r="M68" s="42"/>
      <c r="N68" s="42"/>
      <c r="O68" s="42">
        <v>10</v>
      </c>
      <c r="P68" s="42">
        <v>10</v>
      </c>
      <c r="Q68" s="42">
        <v>5</v>
      </c>
      <c r="R68" s="42">
        <v>15</v>
      </c>
      <c r="S68" s="42">
        <v>10</v>
      </c>
      <c r="T68" s="42"/>
      <c r="U68" s="42">
        <v>10</v>
      </c>
      <c r="V68" s="42">
        <v>20</v>
      </c>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3">
        <f>SUMIF(I68:AV68,"&gt;0",$I$4:$AV$4)</f>
        <v>11</v>
      </c>
      <c r="AX68" s="56"/>
      <c r="AY68" s="47"/>
      <c r="AZ68" s="64"/>
      <c r="BA68" s="81"/>
      <c r="BB68" s="86"/>
      <c r="BC68" s="86"/>
      <c r="BD68" s="86"/>
      <c r="BE68" s="51"/>
      <c r="BF68" s="44"/>
      <c r="BG68" s="5"/>
    </row>
    <row r="69" spans="1:59" x14ac:dyDescent="0.3">
      <c r="A69" s="17">
        <v>2703</v>
      </c>
      <c r="B69" s="18" t="s">
        <v>139</v>
      </c>
      <c r="C69" s="19">
        <v>35</v>
      </c>
      <c r="D69" s="135" t="s">
        <v>141</v>
      </c>
      <c r="E69" s="136" t="s">
        <v>44</v>
      </c>
      <c r="F69" s="20" t="s">
        <v>14</v>
      </c>
      <c r="G69" s="20">
        <f>G68+1</f>
        <v>65</v>
      </c>
      <c r="H69" s="21">
        <f>SUM(I69:AV69)</f>
        <v>125</v>
      </c>
      <c r="I69" s="42"/>
      <c r="J69" s="42"/>
      <c r="K69" s="42">
        <v>40</v>
      </c>
      <c r="L69" s="42">
        <v>10</v>
      </c>
      <c r="M69" s="42">
        <v>35</v>
      </c>
      <c r="N69" s="42">
        <v>40</v>
      </c>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3">
        <f>SUMIF(I69:AV69,"&gt;0",$I$4:$AV$4)</f>
        <v>4</v>
      </c>
      <c r="AX69" s="56"/>
      <c r="AY69" s="47"/>
      <c r="AZ69" s="64"/>
      <c r="BA69" s="81"/>
      <c r="BB69" s="86"/>
      <c r="BC69" s="86"/>
      <c r="BD69" s="86" t="s">
        <v>323</v>
      </c>
      <c r="BE69" s="51"/>
      <c r="BF69" s="44">
        <f t="shared" ref="BF69:BF84" si="4">AVERAGE(H69/AW69)</f>
        <v>31.25</v>
      </c>
      <c r="BG69" s="5"/>
    </row>
    <row r="70" spans="1:59" x14ac:dyDescent="0.3">
      <c r="A70" s="17">
        <v>952</v>
      </c>
      <c r="B70" s="18" t="s">
        <v>45</v>
      </c>
      <c r="C70" s="19">
        <v>35</v>
      </c>
      <c r="D70" s="135" t="s">
        <v>74</v>
      </c>
      <c r="E70" s="136" t="s">
        <v>75</v>
      </c>
      <c r="F70" s="20" t="s">
        <v>14</v>
      </c>
      <c r="G70" s="20">
        <f>G69+1</f>
        <v>66</v>
      </c>
      <c r="H70" s="21">
        <f>SUM(I70:AV70)</f>
        <v>120</v>
      </c>
      <c r="I70" s="42">
        <v>30</v>
      </c>
      <c r="J70" s="42">
        <v>40</v>
      </c>
      <c r="K70" s="42"/>
      <c r="L70" s="42"/>
      <c r="M70" s="42">
        <v>15</v>
      </c>
      <c r="N70" s="42">
        <v>35</v>
      </c>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3">
        <f>SUMIF(I70:AV70,"&gt;0",$I$4:$AV$4)</f>
        <v>4</v>
      </c>
      <c r="AX70" s="56"/>
      <c r="AY70" s="47"/>
      <c r="AZ70" s="64"/>
      <c r="BA70" s="81"/>
      <c r="BB70" s="86" t="s">
        <v>323</v>
      </c>
      <c r="BC70" s="86"/>
      <c r="BD70" s="86"/>
      <c r="BE70" s="51"/>
      <c r="BF70" s="44">
        <f t="shared" si="4"/>
        <v>30</v>
      </c>
      <c r="BG70" s="5"/>
    </row>
    <row r="71" spans="1:59" x14ac:dyDescent="0.3">
      <c r="A71" s="17">
        <v>2328</v>
      </c>
      <c r="B71" s="18" t="s">
        <v>127</v>
      </c>
      <c r="C71" s="19">
        <v>35</v>
      </c>
      <c r="D71" s="135" t="s">
        <v>129</v>
      </c>
      <c r="E71" s="136" t="s">
        <v>130</v>
      </c>
      <c r="F71" s="20" t="s">
        <v>39</v>
      </c>
      <c r="G71" s="20">
        <f>G70+1</f>
        <v>67</v>
      </c>
      <c r="H71" s="21">
        <f>SUM(I71:AV71)</f>
        <v>120</v>
      </c>
      <c r="I71" s="42"/>
      <c r="J71" s="42">
        <v>10</v>
      </c>
      <c r="K71" s="42">
        <v>15</v>
      </c>
      <c r="L71" s="42">
        <v>10</v>
      </c>
      <c r="M71" s="42">
        <v>10</v>
      </c>
      <c r="N71" s="42">
        <v>5</v>
      </c>
      <c r="O71" s="42"/>
      <c r="P71" s="42">
        <v>15</v>
      </c>
      <c r="Q71" s="42"/>
      <c r="R71" s="42">
        <v>15</v>
      </c>
      <c r="S71" s="42">
        <v>10</v>
      </c>
      <c r="T71" s="42">
        <v>10</v>
      </c>
      <c r="U71" s="42">
        <v>5</v>
      </c>
      <c r="V71" s="42">
        <v>15</v>
      </c>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3">
        <f>SUMIF(I71:AV71,"&gt;0",$I$4:$AV$4)</f>
        <v>11</v>
      </c>
      <c r="AX71" s="56"/>
      <c r="AY71" s="47"/>
      <c r="AZ71" s="64"/>
      <c r="BA71" s="81"/>
      <c r="BB71" s="86"/>
      <c r="BC71" s="86" t="s">
        <v>323</v>
      </c>
      <c r="BD71" s="86"/>
      <c r="BE71" s="51"/>
      <c r="BF71" s="44">
        <f t="shared" si="4"/>
        <v>10.909090909090908</v>
      </c>
      <c r="BG71" s="5"/>
    </row>
    <row r="72" spans="1:59" x14ac:dyDescent="0.3">
      <c r="A72" s="17">
        <v>1310</v>
      </c>
      <c r="B72" s="18" t="s">
        <v>91</v>
      </c>
      <c r="C72" s="19">
        <v>35</v>
      </c>
      <c r="D72" s="135" t="s">
        <v>96</v>
      </c>
      <c r="E72" s="136" t="s">
        <v>97</v>
      </c>
      <c r="F72" s="20" t="s">
        <v>39</v>
      </c>
      <c r="G72" s="20">
        <f>G71+1</f>
        <v>68</v>
      </c>
      <c r="H72" s="21">
        <f>SUM(I72:AV72)</f>
        <v>115</v>
      </c>
      <c r="I72" s="42"/>
      <c r="J72" s="42">
        <v>20</v>
      </c>
      <c r="K72" s="42"/>
      <c r="L72" s="42"/>
      <c r="M72" s="42">
        <v>20</v>
      </c>
      <c r="N72" s="42">
        <v>25</v>
      </c>
      <c r="O72" s="42"/>
      <c r="P72" s="42"/>
      <c r="Q72" s="42"/>
      <c r="R72" s="42"/>
      <c r="S72" s="42">
        <v>10</v>
      </c>
      <c r="T72" s="42">
        <v>25</v>
      </c>
      <c r="U72" s="42">
        <v>15</v>
      </c>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3">
        <f>SUMIF(I72:AV72,"&gt;0",$I$4:$AV$4)</f>
        <v>6</v>
      </c>
      <c r="AX72" s="56"/>
      <c r="AY72" s="47"/>
      <c r="AZ72" s="64"/>
      <c r="BA72" s="81"/>
      <c r="BB72" s="86"/>
      <c r="BC72" s="86"/>
      <c r="BD72" s="86"/>
      <c r="BE72" s="51"/>
      <c r="BF72" s="44">
        <f t="shared" si="4"/>
        <v>19.166666666666668</v>
      </c>
      <c r="BG72" s="5"/>
    </row>
    <row r="73" spans="1:59" x14ac:dyDescent="0.3">
      <c r="A73" s="17">
        <v>5627</v>
      </c>
      <c r="B73" s="18" t="s">
        <v>314</v>
      </c>
      <c r="C73" s="19">
        <v>35</v>
      </c>
      <c r="D73" s="135" t="s">
        <v>367</v>
      </c>
      <c r="E73" s="136" t="s">
        <v>368</v>
      </c>
      <c r="F73" s="20" t="s">
        <v>14</v>
      </c>
      <c r="G73" s="20">
        <f>G72+1</f>
        <v>69</v>
      </c>
      <c r="H73" s="21">
        <f>SUM(I73:AV73)</f>
        <v>115</v>
      </c>
      <c r="I73" s="42"/>
      <c r="J73" s="42"/>
      <c r="K73" s="42"/>
      <c r="L73" s="42">
        <v>10</v>
      </c>
      <c r="M73" s="42">
        <v>10</v>
      </c>
      <c r="N73" s="42">
        <v>15</v>
      </c>
      <c r="O73" s="42"/>
      <c r="P73" s="42">
        <v>10</v>
      </c>
      <c r="Q73" s="42"/>
      <c r="R73" s="42">
        <v>25</v>
      </c>
      <c r="S73" s="42">
        <v>15</v>
      </c>
      <c r="T73" s="42">
        <v>30</v>
      </c>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3">
        <f>SUMIF(I73:AV73,"&gt;0",$I$4:$AV$4)</f>
        <v>7</v>
      </c>
      <c r="AX73" s="56"/>
      <c r="AY73" s="47"/>
      <c r="AZ73" s="64"/>
      <c r="BA73" s="81"/>
      <c r="BB73" s="86" t="s">
        <v>323</v>
      </c>
      <c r="BC73" s="86"/>
      <c r="BD73" s="86"/>
      <c r="BE73" s="51"/>
      <c r="BF73" s="44">
        <f t="shared" si="4"/>
        <v>16.428571428571427</v>
      </c>
      <c r="BG73" s="5"/>
    </row>
    <row r="74" spans="1:59" x14ac:dyDescent="0.3">
      <c r="A74" s="17">
        <v>1311</v>
      </c>
      <c r="B74" s="18" t="s">
        <v>91</v>
      </c>
      <c r="C74" s="19">
        <v>35</v>
      </c>
      <c r="D74" s="135" t="s">
        <v>98</v>
      </c>
      <c r="E74" s="136" t="s">
        <v>99</v>
      </c>
      <c r="F74" s="20" t="s">
        <v>14</v>
      </c>
      <c r="G74" s="20">
        <f>G73+1</f>
        <v>70</v>
      </c>
      <c r="H74" s="21">
        <f>SUM(I74:AV74)</f>
        <v>105</v>
      </c>
      <c r="I74" s="42"/>
      <c r="J74" s="42"/>
      <c r="K74" s="42"/>
      <c r="L74" s="42">
        <v>10</v>
      </c>
      <c r="M74" s="42">
        <v>20</v>
      </c>
      <c r="N74" s="42">
        <v>25</v>
      </c>
      <c r="O74" s="42"/>
      <c r="P74" s="42"/>
      <c r="Q74" s="42"/>
      <c r="R74" s="42"/>
      <c r="S74" s="42">
        <v>10</v>
      </c>
      <c r="T74" s="42">
        <v>25</v>
      </c>
      <c r="U74" s="42">
        <v>15</v>
      </c>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3">
        <f>SUMIF(I74:AV74,"&gt;0",$I$4:$AV$4)</f>
        <v>6</v>
      </c>
      <c r="AX74" s="56"/>
      <c r="AY74" s="47"/>
      <c r="AZ74" s="64"/>
      <c r="BA74" s="81"/>
      <c r="BB74" s="86"/>
      <c r="BC74" s="86"/>
      <c r="BD74" s="86"/>
      <c r="BE74" s="51"/>
      <c r="BF74" s="44">
        <f t="shared" si="4"/>
        <v>17.5</v>
      </c>
      <c r="BG74" s="5"/>
    </row>
    <row r="75" spans="1:59" x14ac:dyDescent="0.3">
      <c r="A75" s="17">
        <v>3401</v>
      </c>
      <c r="B75" s="18" t="s">
        <v>185</v>
      </c>
      <c r="C75" s="19">
        <v>35</v>
      </c>
      <c r="D75" s="135" t="s">
        <v>186</v>
      </c>
      <c r="E75" s="136" t="s">
        <v>77</v>
      </c>
      <c r="F75" s="20" t="s">
        <v>14</v>
      </c>
      <c r="G75" s="20">
        <f>G74+1</f>
        <v>71</v>
      </c>
      <c r="H75" s="21">
        <f>SUM(I75:AV75)</f>
        <v>105</v>
      </c>
      <c r="I75" s="42"/>
      <c r="J75" s="42"/>
      <c r="K75" s="42"/>
      <c r="L75" s="42"/>
      <c r="M75" s="42"/>
      <c r="N75" s="42"/>
      <c r="O75" s="42"/>
      <c r="P75" s="42"/>
      <c r="Q75" s="42">
        <v>15</v>
      </c>
      <c r="R75" s="42">
        <v>35</v>
      </c>
      <c r="S75" s="42">
        <v>20</v>
      </c>
      <c r="T75" s="42">
        <v>35</v>
      </c>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3">
        <f>SUMIF(I75:AV75,"&gt;0",$I$4:$AV$4)</f>
        <v>4</v>
      </c>
      <c r="AX75" s="56"/>
      <c r="AY75" s="47"/>
      <c r="AZ75" s="64"/>
      <c r="BA75" s="81"/>
      <c r="BB75" s="86" t="s">
        <v>323</v>
      </c>
      <c r="BC75" s="86"/>
      <c r="BD75" s="86"/>
      <c r="BE75" s="51"/>
      <c r="BF75" s="44">
        <f t="shared" si="4"/>
        <v>26.25</v>
      </c>
      <c r="BG75" s="5"/>
    </row>
    <row r="76" spans="1:59" x14ac:dyDescent="0.3">
      <c r="A76" s="17">
        <v>3421</v>
      </c>
      <c r="B76" s="18" t="s">
        <v>185</v>
      </c>
      <c r="C76" s="19">
        <v>35</v>
      </c>
      <c r="D76" s="135" t="s">
        <v>193</v>
      </c>
      <c r="E76" s="136" t="s">
        <v>194</v>
      </c>
      <c r="F76" s="20" t="s">
        <v>14</v>
      </c>
      <c r="G76" s="20">
        <f>G75+1</f>
        <v>72</v>
      </c>
      <c r="H76" s="21">
        <f>SUM(I76:AV76)</f>
        <v>105</v>
      </c>
      <c r="I76" s="42">
        <v>20</v>
      </c>
      <c r="J76" s="42">
        <v>20</v>
      </c>
      <c r="K76" s="42">
        <v>15</v>
      </c>
      <c r="L76" s="42">
        <v>10</v>
      </c>
      <c r="M76" s="42">
        <v>20</v>
      </c>
      <c r="N76" s="42">
        <v>20</v>
      </c>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3">
        <f>SUMIF(I76:AV76,"&gt;0",$I$4:$AV$4)</f>
        <v>6</v>
      </c>
      <c r="AX76" s="56"/>
      <c r="AY76" s="47"/>
      <c r="AZ76" s="64"/>
      <c r="BA76" s="81"/>
      <c r="BB76" s="86"/>
      <c r="BC76" s="86"/>
      <c r="BD76" s="86" t="s">
        <v>323</v>
      </c>
      <c r="BE76" s="51"/>
      <c r="BF76" s="44">
        <f t="shared" si="4"/>
        <v>17.5</v>
      </c>
      <c r="BG76" s="5"/>
    </row>
    <row r="77" spans="1:59" x14ac:dyDescent="0.3">
      <c r="A77" s="17">
        <v>3426</v>
      </c>
      <c r="B77" s="18" t="s">
        <v>185</v>
      </c>
      <c r="C77" s="19">
        <v>35</v>
      </c>
      <c r="D77" s="135" t="s">
        <v>198</v>
      </c>
      <c r="E77" s="136" t="s">
        <v>200</v>
      </c>
      <c r="F77" s="20" t="s">
        <v>39</v>
      </c>
      <c r="G77" s="20">
        <f>G76+1</f>
        <v>73</v>
      </c>
      <c r="H77" s="21">
        <f>SUM(I77:AV77)</f>
        <v>105</v>
      </c>
      <c r="I77" s="42">
        <v>10</v>
      </c>
      <c r="J77" s="42">
        <v>15</v>
      </c>
      <c r="K77" s="42">
        <v>10</v>
      </c>
      <c r="L77" s="42">
        <v>15</v>
      </c>
      <c r="M77" s="42"/>
      <c r="N77" s="42"/>
      <c r="O77" s="42">
        <v>15</v>
      </c>
      <c r="P77" s="42"/>
      <c r="Q77" s="42"/>
      <c r="R77" s="42"/>
      <c r="S77" s="42"/>
      <c r="T77" s="42"/>
      <c r="U77" s="42">
        <v>15</v>
      </c>
      <c r="V77" s="42">
        <v>25</v>
      </c>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3">
        <f>SUMIF(I77:AV77,"&gt;0",$I$4:$AV$4)</f>
        <v>7</v>
      </c>
      <c r="AX77" s="56"/>
      <c r="AY77" s="47"/>
      <c r="AZ77" s="64"/>
      <c r="BA77" s="81"/>
      <c r="BB77" s="86"/>
      <c r="BC77" s="86"/>
      <c r="BD77" s="86"/>
      <c r="BE77" s="51"/>
      <c r="BF77" s="44">
        <f t="shared" si="4"/>
        <v>15</v>
      </c>
      <c r="BG77" s="5"/>
    </row>
    <row r="78" spans="1:59" x14ac:dyDescent="0.3">
      <c r="A78" s="17">
        <v>159</v>
      </c>
      <c r="B78" s="18" t="s">
        <v>29</v>
      </c>
      <c r="C78" s="19">
        <v>35</v>
      </c>
      <c r="D78" s="135" t="s">
        <v>40</v>
      </c>
      <c r="E78" s="136" t="s">
        <v>41</v>
      </c>
      <c r="F78" s="20" t="s">
        <v>39</v>
      </c>
      <c r="G78" s="20">
        <f>G77+1</f>
        <v>74</v>
      </c>
      <c r="H78" s="21">
        <f>SUM(I78:AV78)</f>
        <v>100</v>
      </c>
      <c r="I78" s="42"/>
      <c r="J78" s="42">
        <v>10</v>
      </c>
      <c r="K78" s="42">
        <v>10</v>
      </c>
      <c r="L78" s="42">
        <v>10</v>
      </c>
      <c r="M78" s="42">
        <v>10</v>
      </c>
      <c r="N78" s="42">
        <v>20</v>
      </c>
      <c r="O78" s="42">
        <v>10</v>
      </c>
      <c r="P78" s="42">
        <v>10</v>
      </c>
      <c r="Q78" s="42"/>
      <c r="R78" s="42"/>
      <c r="S78" s="42"/>
      <c r="T78" s="42">
        <v>20</v>
      </c>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3">
        <f>SUMIF(I78:AV78,"&gt;0",$I$4:$AV$4)</f>
        <v>8</v>
      </c>
      <c r="AX78" s="56">
        <f>SUMPRODUCT(LARGE((AW78:AW90),{1;2;3;4;5}))</f>
        <v>37</v>
      </c>
      <c r="AY78" s="47">
        <f>COUNT(A78:A90)</f>
        <v>13</v>
      </c>
      <c r="AZ78" s="64">
        <f>SUM(AW78:AW90)</f>
        <v>76</v>
      </c>
      <c r="BA78" s="81"/>
      <c r="BB78" s="86"/>
      <c r="BC78" s="86"/>
      <c r="BD78" s="86" t="s">
        <v>323</v>
      </c>
      <c r="BE78" s="51" t="e">
        <f>AVERAGE(AX78/#REF!)</f>
        <v>#REF!</v>
      </c>
      <c r="BF78" s="44">
        <f t="shared" si="4"/>
        <v>12.5</v>
      </c>
      <c r="BG78" s="5"/>
    </row>
    <row r="79" spans="1:59" x14ac:dyDescent="0.3">
      <c r="A79" s="17">
        <v>943</v>
      </c>
      <c r="B79" s="18" t="s">
        <v>45</v>
      </c>
      <c r="C79" s="19">
        <v>35</v>
      </c>
      <c r="D79" s="135" t="s">
        <v>68</v>
      </c>
      <c r="E79" s="136" t="s">
        <v>69</v>
      </c>
      <c r="F79" s="20" t="s">
        <v>14</v>
      </c>
      <c r="G79" s="20">
        <f>G78+1</f>
        <v>75</v>
      </c>
      <c r="H79" s="21">
        <f>SUM(I79:AV79)</f>
        <v>100</v>
      </c>
      <c r="I79" s="42"/>
      <c r="J79" s="42"/>
      <c r="K79" s="42">
        <v>10</v>
      </c>
      <c r="L79" s="42">
        <v>15</v>
      </c>
      <c r="M79" s="42">
        <v>20</v>
      </c>
      <c r="N79" s="42">
        <v>20</v>
      </c>
      <c r="O79" s="42"/>
      <c r="P79" s="42"/>
      <c r="Q79" s="42">
        <v>10</v>
      </c>
      <c r="R79" s="42">
        <v>25</v>
      </c>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3">
        <f>SUMIF(I79:AV79,"&gt;0",$I$4:$AV$4)</f>
        <v>6</v>
      </c>
      <c r="AX79" s="56"/>
      <c r="AY79" s="47"/>
      <c r="AZ79" s="64"/>
      <c r="BA79" s="81"/>
      <c r="BB79" s="86"/>
      <c r="BC79" s="86" t="s">
        <v>323</v>
      </c>
      <c r="BD79" s="86"/>
      <c r="BE79" s="51"/>
      <c r="BF79" s="44">
        <f t="shared" si="4"/>
        <v>16.666666666666668</v>
      </c>
      <c r="BG79" s="5"/>
    </row>
    <row r="80" spans="1:59" x14ac:dyDescent="0.3">
      <c r="A80" s="17">
        <v>5626</v>
      </c>
      <c r="B80" s="18" t="s">
        <v>314</v>
      </c>
      <c r="C80" s="19">
        <v>35</v>
      </c>
      <c r="D80" s="149" t="s">
        <v>364</v>
      </c>
      <c r="E80" s="150" t="s">
        <v>366</v>
      </c>
      <c r="F80" s="20" t="s">
        <v>14</v>
      </c>
      <c r="G80" s="20">
        <f>G79+1</f>
        <v>76</v>
      </c>
      <c r="H80" s="21">
        <f>SUM(I80:AV80)</f>
        <v>100</v>
      </c>
      <c r="I80" s="42"/>
      <c r="J80" s="42"/>
      <c r="K80" s="42"/>
      <c r="L80" s="42">
        <v>10</v>
      </c>
      <c r="M80" s="42"/>
      <c r="N80" s="42"/>
      <c r="O80" s="42"/>
      <c r="P80" s="42"/>
      <c r="Q80" s="42"/>
      <c r="R80" s="42"/>
      <c r="S80" s="42">
        <v>40</v>
      </c>
      <c r="T80" s="112">
        <v>50</v>
      </c>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3">
        <f>SUMIF(I80:AV80,"&gt;0",$I$4:$AV$4)</f>
        <v>3</v>
      </c>
      <c r="AX80" s="56"/>
      <c r="AY80" s="47"/>
      <c r="AZ80" s="64"/>
      <c r="BA80" s="81"/>
      <c r="BB80" s="86"/>
      <c r="BC80" s="86" t="s">
        <v>323</v>
      </c>
      <c r="BD80" s="86"/>
      <c r="BE80" s="51"/>
      <c r="BF80" s="44">
        <f t="shared" si="4"/>
        <v>33.333333333333336</v>
      </c>
      <c r="BG80" s="5"/>
    </row>
    <row r="81" spans="1:59" x14ac:dyDescent="0.3">
      <c r="A81" s="17">
        <v>158</v>
      </c>
      <c r="B81" s="18" t="s">
        <v>29</v>
      </c>
      <c r="C81" s="19">
        <v>35</v>
      </c>
      <c r="D81" s="135" t="s">
        <v>37</v>
      </c>
      <c r="E81" s="136" t="s">
        <v>38</v>
      </c>
      <c r="F81" s="20" t="s">
        <v>39</v>
      </c>
      <c r="G81" s="20">
        <f>G80+1</f>
        <v>77</v>
      </c>
      <c r="H81" s="21">
        <f>SUM(I81:AV81)</f>
        <v>95</v>
      </c>
      <c r="I81" s="42"/>
      <c r="J81" s="42"/>
      <c r="K81" s="42">
        <v>10</v>
      </c>
      <c r="L81" s="42">
        <v>10</v>
      </c>
      <c r="M81" s="42">
        <v>10</v>
      </c>
      <c r="N81" s="42">
        <v>20</v>
      </c>
      <c r="O81" s="42">
        <v>15</v>
      </c>
      <c r="P81" s="42">
        <v>10</v>
      </c>
      <c r="Q81" s="42"/>
      <c r="R81" s="42"/>
      <c r="S81" s="42"/>
      <c r="T81" s="42">
        <v>20</v>
      </c>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3">
        <f>SUMIF(I81:AV81,"&gt;0",$I$4:$AV$4)</f>
        <v>7</v>
      </c>
      <c r="AX81" s="56"/>
      <c r="AY81" s="47"/>
      <c r="AZ81" s="64"/>
      <c r="BA81" s="81"/>
      <c r="BB81" s="86"/>
      <c r="BC81" s="86"/>
      <c r="BD81" s="86" t="s">
        <v>323</v>
      </c>
      <c r="BE81" s="51"/>
      <c r="BF81" s="44">
        <f t="shared" si="4"/>
        <v>13.571428571428571</v>
      </c>
      <c r="BG81" s="5"/>
    </row>
    <row r="82" spans="1:59" x14ac:dyDescent="0.3">
      <c r="A82" s="17">
        <v>1322</v>
      </c>
      <c r="B82" s="18" t="s">
        <v>91</v>
      </c>
      <c r="C82" s="19">
        <v>35</v>
      </c>
      <c r="D82" s="135" t="s">
        <v>106</v>
      </c>
      <c r="E82" s="136" t="s">
        <v>107</v>
      </c>
      <c r="F82" s="20" t="s">
        <v>14</v>
      </c>
      <c r="G82" s="20">
        <f>G81+1</f>
        <v>78</v>
      </c>
      <c r="H82" s="21">
        <f>SUM(I82:AV82)</f>
        <v>95</v>
      </c>
      <c r="I82" s="42"/>
      <c r="J82" s="42">
        <v>20</v>
      </c>
      <c r="K82" s="42"/>
      <c r="L82" s="42">
        <v>15</v>
      </c>
      <c r="M82" s="42">
        <v>10</v>
      </c>
      <c r="N82" s="42"/>
      <c r="O82" s="42"/>
      <c r="P82" s="42"/>
      <c r="Q82" s="42">
        <v>30</v>
      </c>
      <c r="R82" s="42">
        <v>20</v>
      </c>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3">
        <f>SUMIF(I82:AV82,"&gt;0",$I$4:$AV$4)</f>
        <v>5</v>
      </c>
      <c r="AX82" s="56"/>
      <c r="AY82" s="47"/>
      <c r="AZ82" s="64"/>
      <c r="BA82" s="81"/>
      <c r="BB82" s="86"/>
      <c r="BC82" s="86"/>
      <c r="BD82" s="86" t="s">
        <v>323</v>
      </c>
      <c r="BE82" s="51"/>
      <c r="BF82" s="44">
        <f t="shared" si="4"/>
        <v>19</v>
      </c>
      <c r="BG82" s="5"/>
    </row>
    <row r="83" spans="1:59" x14ac:dyDescent="0.3">
      <c r="A83" s="17">
        <v>1323</v>
      </c>
      <c r="B83" s="18" t="s">
        <v>91</v>
      </c>
      <c r="C83" s="19">
        <v>35</v>
      </c>
      <c r="D83" s="135" t="s">
        <v>108</v>
      </c>
      <c r="E83" s="136" t="s">
        <v>109</v>
      </c>
      <c r="F83" s="20" t="s">
        <v>14</v>
      </c>
      <c r="G83" s="20">
        <f>G82+1</f>
        <v>79</v>
      </c>
      <c r="H83" s="21">
        <f>SUM(I83:AV83)</f>
        <v>95</v>
      </c>
      <c r="I83" s="42"/>
      <c r="J83" s="42">
        <v>10</v>
      </c>
      <c r="K83" s="42"/>
      <c r="L83" s="42">
        <v>10</v>
      </c>
      <c r="M83" s="42">
        <v>10</v>
      </c>
      <c r="N83" s="42">
        <v>5</v>
      </c>
      <c r="O83" s="42"/>
      <c r="P83" s="42">
        <v>15</v>
      </c>
      <c r="Q83" s="42"/>
      <c r="R83" s="42"/>
      <c r="S83" s="42">
        <v>10</v>
      </c>
      <c r="T83" s="42">
        <v>10</v>
      </c>
      <c r="U83" s="42">
        <v>10</v>
      </c>
      <c r="V83" s="42">
        <v>15</v>
      </c>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3">
        <f>SUMIF(I83:AV83,"&gt;0",$I$4:$AV$4)</f>
        <v>9</v>
      </c>
      <c r="AX83" s="56"/>
      <c r="AY83" s="47"/>
      <c r="AZ83" s="64"/>
      <c r="BA83" s="81"/>
      <c r="BB83" s="86"/>
      <c r="BC83" s="86"/>
      <c r="BD83" s="86" t="s">
        <v>323</v>
      </c>
      <c r="BE83" s="51"/>
      <c r="BF83" s="44">
        <f t="shared" si="4"/>
        <v>10.555555555555555</v>
      </c>
      <c r="BG83" s="5"/>
    </row>
    <row r="84" spans="1:59" x14ac:dyDescent="0.3">
      <c r="A84" s="17">
        <v>2812</v>
      </c>
      <c r="B84" s="18" t="s">
        <v>148</v>
      </c>
      <c r="C84" s="19">
        <v>35</v>
      </c>
      <c r="D84" s="135" t="s">
        <v>149</v>
      </c>
      <c r="E84" s="136" t="s">
        <v>150</v>
      </c>
      <c r="F84" s="20" t="s">
        <v>14</v>
      </c>
      <c r="G84" s="20">
        <f>G83+1</f>
        <v>80</v>
      </c>
      <c r="H84" s="21">
        <f>SUM(I84:AV84)</f>
        <v>95</v>
      </c>
      <c r="I84" s="42"/>
      <c r="J84" s="42">
        <v>10</v>
      </c>
      <c r="K84" s="42"/>
      <c r="L84" s="42">
        <v>15</v>
      </c>
      <c r="M84" s="42">
        <v>15</v>
      </c>
      <c r="N84" s="42">
        <v>25</v>
      </c>
      <c r="O84" s="42"/>
      <c r="P84" s="42"/>
      <c r="Q84" s="42">
        <v>10</v>
      </c>
      <c r="R84" s="42">
        <v>20</v>
      </c>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3">
        <f>SUMIF(I84:AV84,"&gt;0",$I$4:$AV$4)</f>
        <v>6</v>
      </c>
      <c r="AX84" s="56"/>
      <c r="AY84" s="47"/>
      <c r="AZ84" s="64"/>
      <c r="BA84" s="81"/>
      <c r="BB84" s="86" t="s">
        <v>323</v>
      </c>
      <c r="BC84" s="86"/>
      <c r="BD84" s="86"/>
      <c r="BE84" s="51"/>
      <c r="BF84" s="44">
        <f t="shared" si="4"/>
        <v>15.833333333333334</v>
      </c>
      <c r="BG84" s="5"/>
    </row>
    <row r="85" spans="1:59" x14ac:dyDescent="0.3">
      <c r="A85" s="17">
        <v>3301</v>
      </c>
      <c r="B85" s="18" t="s">
        <v>169</v>
      </c>
      <c r="C85" s="19">
        <v>35</v>
      </c>
      <c r="D85" s="135" t="s">
        <v>100</v>
      </c>
      <c r="E85" s="136" t="s">
        <v>170</v>
      </c>
      <c r="F85" s="20" t="s">
        <v>14</v>
      </c>
      <c r="G85" s="20">
        <f>G84+1</f>
        <v>81</v>
      </c>
      <c r="H85" s="21">
        <f>SUM(I85:AV85)</f>
        <v>95</v>
      </c>
      <c r="I85" s="42">
        <v>15</v>
      </c>
      <c r="J85" s="42">
        <v>15</v>
      </c>
      <c r="K85" s="42">
        <v>10</v>
      </c>
      <c r="L85" s="42"/>
      <c r="M85" s="42"/>
      <c r="N85" s="42"/>
      <c r="O85" s="42"/>
      <c r="P85" s="42"/>
      <c r="Q85" s="42"/>
      <c r="R85" s="42"/>
      <c r="S85" s="42">
        <v>20</v>
      </c>
      <c r="T85" s="42">
        <v>35</v>
      </c>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3">
        <f>SUMIF(I85:AV85,"&gt;0",$I$4:$AV$4)</f>
        <v>5</v>
      </c>
      <c r="AX85" s="56"/>
      <c r="AY85" s="47"/>
      <c r="AZ85" s="64"/>
      <c r="BA85" s="81"/>
      <c r="BB85" s="86"/>
      <c r="BC85" s="86"/>
      <c r="BD85" s="86"/>
      <c r="BE85" s="51"/>
      <c r="BF85" s="44"/>
      <c r="BG85" s="5"/>
    </row>
    <row r="86" spans="1:59" x14ac:dyDescent="0.3">
      <c r="A86" s="17">
        <v>3353</v>
      </c>
      <c r="B86" s="18" t="s">
        <v>173</v>
      </c>
      <c r="C86" s="19">
        <v>35</v>
      </c>
      <c r="D86" s="135" t="s">
        <v>179</v>
      </c>
      <c r="E86" s="136" t="s">
        <v>180</v>
      </c>
      <c r="F86" s="20" t="s">
        <v>14</v>
      </c>
      <c r="G86" s="20">
        <f>G85+1</f>
        <v>82</v>
      </c>
      <c r="H86" s="21">
        <f>SUM(I86:AV86)</f>
        <v>95</v>
      </c>
      <c r="I86" s="42">
        <v>15</v>
      </c>
      <c r="J86" s="42">
        <v>5</v>
      </c>
      <c r="K86" s="42">
        <v>15</v>
      </c>
      <c r="L86" s="42">
        <v>25</v>
      </c>
      <c r="M86" s="42"/>
      <c r="N86" s="42"/>
      <c r="O86" s="42"/>
      <c r="P86" s="42"/>
      <c r="Q86" s="42"/>
      <c r="R86" s="42"/>
      <c r="S86" s="42">
        <v>15</v>
      </c>
      <c r="T86" s="42">
        <v>20</v>
      </c>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3">
        <f>SUMIF(I86:AV86,"&gt;0",$I$4:$AV$4)</f>
        <v>6</v>
      </c>
      <c r="AX86" s="56"/>
      <c r="AY86" s="47"/>
      <c r="AZ86" s="64"/>
      <c r="BA86" s="81"/>
      <c r="BB86" s="86"/>
      <c r="BC86" s="86"/>
      <c r="BD86" s="86" t="s">
        <v>323</v>
      </c>
      <c r="BE86" s="51"/>
      <c r="BF86" s="44">
        <f t="shared" ref="BF86:BF91" si="5">AVERAGE(H86/AW86)</f>
        <v>15.833333333333334</v>
      </c>
      <c r="BG86" s="5"/>
    </row>
    <row r="87" spans="1:59" x14ac:dyDescent="0.3">
      <c r="A87" s="17">
        <v>4510</v>
      </c>
      <c r="B87" s="18" t="s">
        <v>224</v>
      </c>
      <c r="C87" s="19">
        <v>35</v>
      </c>
      <c r="D87" s="135" t="s">
        <v>226</v>
      </c>
      <c r="E87" s="136" t="s">
        <v>115</v>
      </c>
      <c r="F87" s="20" t="s">
        <v>14</v>
      </c>
      <c r="G87" s="20">
        <f>G86+1</f>
        <v>83</v>
      </c>
      <c r="H87" s="21">
        <f>SUM(I87:AV87)</f>
        <v>95</v>
      </c>
      <c r="I87" s="42"/>
      <c r="J87" s="42"/>
      <c r="K87" s="42">
        <v>10</v>
      </c>
      <c r="L87" s="42">
        <v>15</v>
      </c>
      <c r="M87" s="42">
        <v>15</v>
      </c>
      <c r="N87" s="42">
        <v>15</v>
      </c>
      <c r="O87" s="42"/>
      <c r="P87" s="42"/>
      <c r="Q87" s="42">
        <v>15</v>
      </c>
      <c r="R87" s="42">
        <v>25</v>
      </c>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3">
        <f>SUMIF(I87:AV87,"&gt;0",$I$4:$AV$4)</f>
        <v>6</v>
      </c>
      <c r="AX87" s="56"/>
      <c r="AY87" s="47"/>
      <c r="AZ87" s="64"/>
      <c r="BA87" s="81"/>
      <c r="BB87" s="86" t="s">
        <v>323</v>
      </c>
      <c r="BC87" s="86"/>
      <c r="BD87" s="86"/>
      <c r="BE87" s="51"/>
      <c r="BF87" s="44">
        <f t="shared" si="5"/>
        <v>15.833333333333334</v>
      </c>
      <c r="BG87" s="5"/>
    </row>
    <row r="88" spans="1:59" x14ac:dyDescent="0.3">
      <c r="A88" s="17">
        <v>5617</v>
      </c>
      <c r="B88" s="18" t="s">
        <v>314</v>
      </c>
      <c r="C88" s="19">
        <v>35</v>
      </c>
      <c r="D88" s="135" t="s">
        <v>297</v>
      </c>
      <c r="E88" s="136" t="s">
        <v>167</v>
      </c>
      <c r="F88" s="20" t="s">
        <v>39</v>
      </c>
      <c r="G88" s="20">
        <f>G87+1</f>
        <v>84</v>
      </c>
      <c r="H88" s="21">
        <f>SUM(I88:AV88)</f>
        <v>95</v>
      </c>
      <c r="I88" s="42"/>
      <c r="J88" s="42">
        <v>15</v>
      </c>
      <c r="K88" s="42"/>
      <c r="L88" s="42">
        <v>20</v>
      </c>
      <c r="M88" s="42">
        <v>5</v>
      </c>
      <c r="N88" s="42">
        <v>10</v>
      </c>
      <c r="O88" s="42"/>
      <c r="P88" s="42"/>
      <c r="Q88" s="42"/>
      <c r="R88" s="42"/>
      <c r="S88" s="42">
        <v>10</v>
      </c>
      <c r="T88" s="42">
        <v>20</v>
      </c>
      <c r="U88" s="42"/>
      <c r="V88" s="42">
        <v>15</v>
      </c>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3">
        <f>SUMIF(I88:AV88,"&gt;0",$I$4:$AV$4)</f>
        <v>7</v>
      </c>
      <c r="AX88" s="56"/>
      <c r="AY88" s="47"/>
      <c r="AZ88" s="64"/>
      <c r="BA88" s="81"/>
      <c r="BB88" s="86" t="s">
        <v>323</v>
      </c>
      <c r="BC88" s="86"/>
      <c r="BD88" s="86"/>
      <c r="BE88" s="51"/>
      <c r="BF88" s="44">
        <f t="shared" si="5"/>
        <v>13.571428571428571</v>
      </c>
      <c r="BG88" s="5"/>
    </row>
    <row r="89" spans="1:59" x14ac:dyDescent="0.3">
      <c r="A89" s="17">
        <v>5628</v>
      </c>
      <c r="B89" s="18" t="s">
        <v>314</v>
      </c>
      <c r="C89" s="19">
        <v>35</v>
      </c>
      <c r="D89" s="135" t="s">
        <v>380</v>
      </c>
      <c r="E89" s="136" t="s">
        <v>319</v>
      </c>
      <c r="F89" s="20" t="s">
        <v>14</v>
      </c>
      <c r="G89" s="20">
        <f>G88+1</f>
        <v>85</v>
      </c>
      <c r="H89" s="21">
        <f>SUM(I89:AV89)</f>
        <v>95</v>
      </c>
      <c r="I89" s="42">
        <v>35</v>
      </c>
      <c r="J89" s="42">
        <v>35</v>
      </c>
      <c r="K89" s="42"/>
      <c r="L89" s="42"/>
      <c r="M89" s="42">
        <v>25</v>
      </c>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3">
        <f>SUMIF(I89:AV89,"&gt;0",$I$4:$AV$4)</f>
        <v>3</v>
      </c>
      <c r="AX89" s="56"/>
      <c r="AY89" s="47"/>
      <c r="AZ89" s="64"/>
      <c r="BA89" s="81"/>
      <c r="BB89" s="86" t="s">
        <v>323</v>
      </c>
      <c r="BC89" s="86"/>
      <c r="BD89" s="86"/>
      <c r="BE89" s="51"/>
      <c r="BF89" s="44">
        <f t="shared" si="5"/>
        <v>31.666666666666668</v>
      </c>
      <c r="BG89" s="5"/>
    </row>
    <row r="90" spans="1:59" x14ac:dyDescent="0.3">
      <c r="A90" s="60">
        <v>5707</v>
      </c>
      <c r="B90" s="22" t="s">
        <v>340</v>
      </c>
      <c r="C90" s="25">
        <v>53</v>
      </c>
      <c r="D90" s="135" t="s">
        <v>375</v>
      </c>
      <c r="E90" s="136" t="s">
        <v>65</v>
      </c>
      <c r="F90" s="111" t="s">
        <v>14</v>
      </c>
      <c r="G90" s="20">
        <f>G89+1</f>
        <v>86</v>
      </c>
      <c r="H90" s="21">
        <f>SUM(I90:AV90)</f>
        <v>95</v>
      </c>
      <c r="I90" s="42"/>
      <c r="J90" s="42">
        <v>20</v>
      </c>
      <c r="K90" s="42">
        <v>15</v>
      </c>
      <c r="L90" s="42">
        <v>25</v>
      </c>
      <c r="M90" s="42"/>
      <c r="N90" s="42"/>
      <c r="O90" s="42"/>
      <c r="P90" s="42"/>
      <c r="Q90" s="42"/>
      <c r="R90" s="42"/>
      <c r="S90" s="42">
        <v>15</v>
      </c>
      <c r="T90" s="42">
        <v>20</v>
      </c>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3">
        <f>SUMIF(I90:AV90,"&gt;0",$I$4:$AV$4)</f>
        <v>5</v>
      </c>
      <c r="AX90" s="56">
        <f>SUMPRODUCT(LARGE((AW90:AW104),{1;2;3;4;5}))</f>
        <v>36</v>
      </c>
      <c r="AY90" s="47">
        <f>COUNT(A90:A104)</f>
        <v>15</v>
      </c>
      <c r="AZ90" s="64">
        <f>SUM(AW90:AW104)</f>
        <v>80</v>
      </c>
      <c r="BA90" s="81"/>
      <c r="BB90" s="86" t="s">
        <v>323</v>
      </c>
      <c r="BC90" s="86"/>
      <c r="BD90" s="86"/>
      <c r="BE90" s="51" t="e">
        <f>AVERAGE(AX90/#REF!)</f>
        <v>#REF!</v>
      </c>
      <c r="BF90" s="44">
        <f t="shared" si="5"/>
        <v>19</v>
      </c>
      <c r="BG90" s="5"/>
    </row>
    <row r="91" spans="1:59" x14ac:dyDescent="0.3">
      <c r="A91" s="17">
        <v>933</v>
      </c>
      <c r="B91" s="18" t="s">
        <v>45</v>
      </c>
      <c r="C91" s="19">
        <v>35</v>
      </c>
      <c r="D91" s="135" t="s">
        <v>54</v>
      </c>
      <c r="E91" s="136" t="s">
        <v>55</v>
      </c>
      <c r="F91" s="20" t="s">
        <v>14</v>
      </c>
      <c r="G91" s="20">
        <f>G90+1</f>
        <v>87</v>
      </c>
      <c r="H91" s="21">
        <f>SUM(I91:AV91)</f>
        <v>90</v>
      </c>
      <c r="I91" s="42"/>
      <c r="J91" s="42"/>
      <c r="K91" s="42"/>
      <c r="L91" s="42"/>
      <c r="M91" s="42"/>
      <c r="N91" s="42"/>
      <c r="O91" s="42">
        <v>25</v>
      </c>
      <c r="P91" s="42">
        <v>35</v>
      </c>
      <c r="Q91" s="42"/>
      <c r="R91" s="42"/>
      <c r="S91" s="42">
        <v>20</v>
      </c>
      <c r="T91" s="42">
        <v>10</v>
      </c>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3">
        <f>SUMIF(I91:AV91,"&gt;0",$I$4:$AV$4)</f>
        <v>4</v>
      </c>
      <c r="AX91" s="56"/>
      <c r="AY91" s="47"/>
      <c r="AZ91" s="64"/>
      <c r="BA91" s="81"/>
      <c r="BB91" s="86" t="s">
        <v>323</v>
      </c>
      <c r="BC91" s="86"/>
      <c r="BD91" s="86"/>
      <c r="BE91" s="51"/>
      <c r="BF91" s="44">
        <f t="shared" si="5"/>
        <v>22.5</v>
      </c>
      <c r="BG91" s="5"/>
    </row>
    <row r="92" spans="1:59" x14ac:dyDescent="0.3">
      <c r="A92" s="17">
        <v>3351</v>
      </c>
      <c r="B92" s="18" t="s">
        <v>173</v>
      </c>
      <c r="C92" s="19">
        <v>35</v>
      </c>
      <c r="D92" s="135" t="s">
        <v>389</v>
      </c>
      <c r="E92" s="136" t="s">
        <v>88</v>
      </c>
      <c r="F92" s="20" t="s">
        <v>14</v>
      </c>
      <c r="G92" s="20">
        <f>G91+1</f>
        <v>88</v>
      </c>
      <c r="H92" s="21">
        <f>SUM(I92:AV92)</f>
        <v>90</v>
      </c>
      <c r="I92" s="42">
        <v>20</v>
      </c>
      <c r="J92" s="42">
        <v>15</v>
      </c>
      <c r="K92" s="42">
        <v>20</v>
      </c>
      <c r="L92" s="42">
        <v>10</v>
      </c>
      <c r="M92" s="42"/>
      <c r="N92" s="42"/>
      <c r="O92" s="42"/>
      <c r="P92" s="42"/>
      <c r="Q92" s="42"/>
      <c r="R92" s="42"/>
      <c r="S92" s="42">
        <v>10</v>
      </c>
      <c r="T92" s="42">
        <v>15</v>
      </c>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3">
        <f>SUMIF(I92:AV92,"&gt;0",$I$4:$AV$4)</f>
        <v>6</v>
      </c>
      <c r="AX92" s="56"/>
      <c r="AY92" s="47"/>
      <c r="AZ92" s="64"/>
      <c r="BA92" s="81"/>
      <c r="BB92" s="86"/>
      <c r="BC92" s="86"/>
      <c r="BD92" s="86"/>
      <c r="BE92" s="51"/>
      <c r="BF92" s="44"/>
      <c r="BG92" s="5"/>
    </row>
    <row r="93" spans="1:59" x14ac:dyDescent="0.3">
      <c r="A93" s="17">
        <v>4809</v>
      </c>
      <c r="B93" s="18" t="s">
        <v>229</v>
      </c>
      <c r="C93" s="19">
        <v>35</v>
      </c>
      <c r="D93" s="135" t="s">
        <v>233</v>
      </c>
      <c r="E93" s="136" t="s">
        <v>188</v>
      </c>
      <c r="F93" s="20" t="s">
        <v>14</v>
      </c>
      <c r="G93" s="20">
        <f>G92+1</f>
        <v>89</v>
      </c>
      <c r="H93" s="21">
        <f>SUM(I93:AV93)</f>
        <v>90</v>
      </c>
      <c r="I93" s="42"/>
      <c r="J93" s="42">
        <v>20</v>
      </c>
      <c r="K93" s="42"/>
      <c r="L93" s="42"/>
      <c r="M93" s="42">
        <v>30</v>
      </c>
      <c r="N93" s="42">
        <v>40</v>
      </c>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3">
        <f>SUMIF(I93:AV93,"&gt;0",$I$4:$AV$4)</f>
        <v>3</v>
      </c>
      <c r="AX93" s="117"/>
      <c r="AY93" s="119"/>
      <c r="AZ93" s="121"/>
      <c r="BA93" s="123"/>
      <c r="BB93" s="125"/>
      <c r="BC93" s="125"/>
      <c r="BD93" s="127"/>
      <c r="BE93" s="128"/>
      <c r="BF93" s="130"/>
      <c r="BG93" s="5"/>
    </row>
    <row r="94" spans="1:59" x14ac:dyDescent="0.3">
      <c r="A94" s="17">
        <v>5401</v>
      </c>
      <c r="B94" s="18" t="s">
        <v>277</v>
      </c>
      <c r="C94" s="19">
        <v>35</v>
      </c>
      <c r="D94" s="135" t="s">
        <v>278</v>
      </c>
      <c r="E94" s="136" t="s">
        <v>207</v>
      </c>
      <c r="F94" s="20" t="s">
        <v>14</v>
      </c>
      <c r="G94" s="20">
        <f>G93+1</f>
        <v>90</v>
      </c>
      <c r="H94" s="21">
        <f>SUM(I94:AV94)</f>
        <v>90</v>
      </c>
      <c r="I94" s="42">
        <v>10</v>
      </c>
      <c r="J94" s="42">
        <v>5</v>
      </c>
      <c r="K94" s="42">
        <v>5</v>
      </c>
      <c r="L94" s="42"/>
      <c r="M94" s="42">
        <v>10</v>
      </c>
      <c r="N94" s="42">
        <v>10</v>
      </c>
      <c r="O94" s="42">
        <v>10</v>
      </c>
      <c r="P94" s="42">
        <v>10</v>
      </c>
      <c r="Q94" s="42"/>
      <c r="R94" s="42"/>
      <c r="S94" s="42"/>
      <c r="T94" s="42"/>
      <c r="U94" s="42">
        <v>10</v>
      </c>
      <c r="V94" s="42">
        <v>20</v>
      </c>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3">
        <f>SUMIF(I94:AV94,"&gt;0",$I$4:$AV$4)</f>
        <v>9</v>
      </c>
      <c r="AX94" s="56"/>
      <c r="AY94" s="47"/>
      <c r="AZ94" s="64"/>
      <c r="BA94" s="81"/>
      <c r="BB94" s="86" t="s">
        <v>323</v>
      </c>
      <c r="BC94" s="86"/>
      <c r="BD94" s="86"/>
      <c r="BE94" s="51"/>
      <c r="BF94" s="44">
        <f>AVERAGE(H94/AW94)</f>
        <v>10</v>
      </c>
      <c r="BG94" s="5"/>
    </row>
    <row r="95" spans="1:59" x14ac:dyDescent="0.3">
      <c r="A95" s="60">
        <v>5711</v>
      </c>
      <c r="B95" s="22" t="s">
        <v>340</v>
      </c>
      <c r="C95" s="25">
        <v>53</v>
      </c>
      <c r="D95" s="135" t="s">
        <v>383</v>
      </c>
      <c r="E95" s="136" t="s">
        <v>228</v>
      </c>
      <c r="F95" s="111" t="s">
        <v>14</v>
      </c>
      <c r="G95" s="20">
        <f>G94+1</f>
        <v>91</v>
      </c>
      <c r="H95" s="21">
        <f>SUM(I95:AV95)</f>
        <v>90</v>
      </c>
      <c r="I95" s="113">
        <v>10</v>
      </c>
      <c r="J95" s="113">
        <v>10</v>
      </c>
      <c r="K95" s="113">
        <v>5</v>
      </c>
      <c r="L95" s="113">
        <v>15</v>
      </c>
      <c r="M95" s="113"/>
      <c r="N95" s="113"/>
      <c r="O95" s="113"/>
      <c r="P95" s="113"/>
      <c r="Q95" s="113">
        <v>15</v>
      </c>
      <c r="R95" s="113">
        <v>10</v>
      </c>
      <c r="S95" s="113"/>
      <c r="T95" s="113"/>
      <c r="U95" s="113">
        <v>10</v>
      </c>
      <c r="V95" s="113">
        <v>15</v>
      </c>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43">
        <f>SUMIF(I95:AV95,"&gt;0",$I$4:$AV$4)</f>
        <v>8</v>
      </c>
      <c r="AX95" s="56"/>
      <c r="AY95" s="47"/>
      <c r="AZ95" s="64"/>
      <c r="BA95" s="81"/>
      <c r="BB95" s="86" t="s">
        <v>323</v>
      </c>
      <c r="BC95" s="86"/>
      <c r="BD95" s="86"/>
      <c r="BE95" s="51"/>
      <c r="BF95" s="44">
        <f>AVERAGE(H95/AW95)</f>
        <v>11.25</v>
      </c>
      <c r="BG95" s="5"/>
    </row>
    <row r="96" spans="1:59" x14ac:dyDescent="0.3">
      <c r="A96" s="17">
        <v>951</v>
      </c>
      <c r="B96" s="18" t="s">
        <v>45</v>
      </c>
      <c r="C96" s="19">
        <v>35</v>
      </c>
      <c r="D96" s="137" t="s">
        <v>72</v>
      </c>
      <c r="E96" s="138" t="s">
        <v>73</v>
      </c>
      <c r="F96" s="20" t="s">
        <v>14</v>
      </c>
      <c r="G96" s="20">
        <f>G95+1</f>
        <v>92</v>
      </c>
      <c r="H96" s="21">
        <f>SUM(I96:AV96)</f>
        <v>85</v>
      </c>
      <c r="I96" s="42"/>
      <c r="J96" s="42"/>
      <c r="K96" s="42"/>
      <c r="L96" s="42"/>
      <c r="M96" s="42"/>
      <c r="N96" s="42"/>
      <c r="O96" s="42"/>
      <c r="P96" s="42"/>
      <c r="Q96" s="42"/>
      <c r="R96" s="42"/>
      <c r="S96" s="42"/>
      <c r="T96" s="42"/>
      <c r="U96" s="42">
        <v>35</v>
      </c>
      <c r="V96" s="112">
        <v>50</v>
      </c>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3">
        <f>SUMIF(I96:AV96,"&gt;0",$I$4:$AV$4)</f>
        <v>2</v>
      </c>
      <c r="AX96" s="56"/>
      <c r="AY96" s="47"/>
      <c r="AZ96" s="64"/>
      <c r="BA96" s="81"/>
      <c r="BB96" s="86" t="s">
        <v>323</v>
      </c>
      <c r="BC96" s="86"/>
      <c r="BD96" s="86"/>
      <c r="BE96" s="51"/>
      <c r="BF96" s="44">
        <f>AVERAGE(H96/AW96)</f>
        <v>42.5</v>
      </c>
      <c r="BG96" s="5"/>
    </row>
    <row r="97" spans="1:59" x14ac:dyDescent="0.3">
      <c r="A97" s="17">
        <v>955</v>
      </c>
      <c r="B97" s="18" t="s">
        <v>45</v>
      </c>
      <c r="C97" s="19">
        <v>35</v>
      </c>
      <c r="D97" s="133" t="s">
        <v>68</v>
      </c>
      <c r="E97" s="134" t="s">
        <v>79</v>
      </c>
      <c r="F97" s="20" t="s">
        <v>39</v>
      </c>
      <c r="G97" s="20">
        <f>G96+1</f>
        <v>93</v>
      </c>
      <c r="H97" s="21">
        <f>SUM(I97:AV97)</f>
        <v>85</v>
      </c>
      <c r="I97" s="42"/>
      <c r="J97" s="42"/>
      <c r="K97" s="42">
        <v>15</v>
      </c>
      <c r="L97" s="42">
        <v>20</v>
      </c>
      <c r="M97" s="42">
        <v>10</v>
      </c>
      <c r="N97" s="42">
        <v>10</v>
      </c>
      <c r="O97" s="42"/>
      <c r="P97" s="42"/>
      <c r="Q97" s="42">
        <v>10</v>
      </c>
      <c r="R97" s="42">
        <v>20</v>
      </c>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3">
        <f>SUMIF(I97:AV97,"&gt;0",$I$4:$AV$4)</f>
        <v>6</v>
      </c>
      <c r="AX97" s="56"/>
      <c r="AY97" s="47"/>
      <c r="AZ97" s="64"/>
      <c r="BA97" s="81"/>
      <c r="BB97" s="86" t="s">
        <v>323</v>
      </c>
      <c r="BC97" s="86"/>
      <c r="BD97" s="86"/>
      <c r="BE97" s="51"/>
      <c r="BF97" s="44">
        <f>AVERAGE(H97/AW97)</f>
        <v>14.166666666666666</v>
      </c>
      <c r="BG97" s="5"/>
    </row>
    <row r="98" spans="1:59" x14ac:dyDescent="0.3">
      <c r="A98" s="17">
        <v>3358</v>
      </c>
      <c r="B98" s="18" t="s">
        <v>173</v>
      </c>
      <c r="C98" s="19">
        <v>35</v>
      </c>
      <c r="D98" s="135" t="s">
        <v>182</v>
      </c>
      <c r="E98" s="136" t="s">
        <v>184</v>
      </c>
      <c r="F98" s="20" t="s">
        <v>14</v>
      </c>
      <c r="G98" s="20">
        <f>G97+1</f>
        <v>94</v>
      </c>
      <c r="H98" s="21">
        <f>SUM(I98:AV98)</f>
        <v>85</v>
      </c>
      <c r="I98" s="42"/>
      <c r="J98" s="42"/>
      <c r="K98" s="42"/>
      <c r="L98" s="42"/>
      <c r="M98" s="42">
        <v>25</v>
      </c>
      <c r="N98" s="42">
        <v>15</v>
      </c>
      <c r="O98" s="42"/>
      <c r="P98" s="42"/>
      <c r="Q98" s="42"/>
      <c r="R98" s="42"/>
      <c r="S98" s="42">
        <v>20</v>
      </c>
      <c r="T98" s="42">
        <v>25</v>
      </c>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3">
        <f>SUMIF(I98:AV98,"&gt;0",$I$4:$AV$4)</f>
        <v>4</v>
      </c>
      <c r="AX98" s="56"/>
      <c r="AY98" s="47"/>
      <c r="AZ98" s="64"/>
      <c r="BA98" s="81"/>
      <c r="BB98" s="86"/>
      <c r="BC98" s="86"/>
      <c r="BD98" s="86" t="s">
        <v>323</v>
      </c>
      <c r="BE98" s="51"/>
      <c r="BF98" s="44">
        <f>AVERAGE(H98/AW98)</f>
        <v>21.25</v>
      </c>
      <c r="BG98" s="5"/>
    </row>
    <row r="99" spans="1:59" x14ac:dyDescent="0.3">
      <c r="A99" s="60">
        <v>5708</v>
      </c>
      <c r="B99" s="22" t="s">
        <v>340</v>
      </c>
      <c r="C99" s="25">
        <v>53</v>
      </c>
      <c r="D99" s="135" t="s">
        <v>376</v>
      </c>
      <c r="E99" s="136" t="s">
        <v>377</v>
      </c>
      <c r="F99" s="111" t="s">
        <v>14</v>
      </c>
      <c r="G99" s="20">
        <f>G98+1</f>
        <v>95</v>
      </c>
      <c r="H99" s="21">
        <f>SUM(I99:AV99)</f>
        <v>85</v>
      </c>
      <c r="I99" s="42"/>
      <c r="J99" s="42">
        <v>20</v>
      </c>
      <c r="K99" s="42">
        <v>5</v>
      </c>
      <c r="L99" s="42">
        <v>15</v>
      </c>
      <c r="M99" s="42"/>
      <c r="N99" s="42"/>
      <c r="O99" s="42"/>
      <c r="P99" s="42"/>
      <c r="Q99" s="42">
        <v>5</v>
      </c>
      <c r="R99" s="42">
        <v>10</v>
      </c>
      <c r="S99" s="42"/>
      <c r="T99" s="42"/>
      <c r="U99" s="42">
        <v>10</v>
      </c>
      <c r="V99" s="42">
        <v>20</v>
      </c>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3">
        <f>SUMIF(I99:AV99,"&gt;0",$I$4:$AV$4)</f>
        <v>7</v>
      </c>
      <c r="AX99" s="56"/>
      <c r="AY99" s="47"/>
      <c r="AZ99" s="64"/>
      <c r="BA99" s="81"/>
      <c r="BB99" s="86"/>
      <c r="BC99" s="86"/>
      <c r="BD99" s="86"/>
      <c r="BE99" s="51"/>
      <c r="BF99" s="44"/>
      <c r="BG99" s="5"/>
    </row>
    <row r="100" spans="1:59" x14ac:dyDescent="0.3">
      <c r="A100" s="17">
        <v>2402</v>
      </c>
      <c r="B100" s="18" t="s">
        <v>3</v>
      </c>
      <c r="C100" s="19">
        <v>35</v>
      </c>
      <c r="D100" s="135" t="s">
        <v>134</v>
      </c>
      <c r="E100" s="136" t="s">
        <v>49</v>
      </c>
      <c r="F100" s="20" t="s">
        <v>14</v>
      </c>
      <c r="G100" s="20">
        <f>G99+1</f>
        <v>96</v>
      </c>
      <c r="H100" s="21">
        <f>SUM(I100:AV100)</f>
        <v>80</v>
      </c>
      <c r="I100" s="42">
        <v>20</v>
      </c>
      <c r="J100" s="42">
        <v>20</v>
      </c>
      <c r="K100" s="42">
        <v>10</v>
      </c>
      <c r="L100" s="42">
        <v>10</v>
      </c>
      <c r="M100" s="42">
        <v>10</v>
      </c>
      <c r="N100" s="42">
        <v>10</v>
      </c>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3">
        <f>SUMIF(I100:AV100,"&gt;0",$I$4:$AV$4)</f>
        <v>6</v>
      </c>
      <c r="AX100" s="56">
        <f>SUMPRODUCT(LARGE((AW100:AW110),{1;2;3;4;5}))</f>
        <v>29</v>
      </c>
      <c r="AY100" s="47">
        <f>COUNT(A100:A110)</f>
        <v>11</v>
      </c>
      <c r="AZ100" s="64">
        <f>SUM(AW100:AW110)</f>
        <v>51</v>
      </c>
      <c r="BA100" s="81"/>
      <c r="BB100" s="86"/>
      <c r="BC100" s="86"/>
      <c r="BD100" s="86"/>
      <c r="BE100" s="51" t="e">
        <f>AVERAGE(AX100/#REF!)</f>
        <v>#REF!</v>
      </c>
      <c r="BF100" s="44">
        <f t="shared" ref="BF100:BF127" si="6">AVERAGE(H100/AW100)</f>
        <v>13.333333333333334</v>
      </c>
      <c r="BG100" s="5"/>
    </row>
    <row r="101" spans="1:59" x14ac:dyDescent="0.3">
      <c r="A101" s="17">
        <v>3352</v>
      </c>
      <c r="B101" s="18" t="s">
        <v>173</v>
      </c>
      <c r="C101" s="19">
        <v>35</v>
      </c>
      <c r="D101" s="135" t="s">
        <v>177</v>
      </c>
      <c r="E101" s="136" t="s">
        <v>178</v>
      </c>
      <c r="F101" s="20" t="s">
        <v>14</v>
      </c>
      <c r="G101" s="20">
        <f>G100+1</f>
        <v>97</v>
      </c>
      <c r="H101" s="21">
        <f>SUM(I101:AV101)</f>
        <v>80</v>
      </c>
      <c r="I101" s="42">
        <v>10</v>
      </c>
      <c r="J101" s="42">
        <v>15</v>
      </c>
      <c r="K101" s="42">
        <v>20</v>
      </c>
      <c r="L101" s="42">
        <v>10</v>
      </c>
      <c r="M101" s="42"/>
      <c r="N101" s="42"/>
      <c r="O101" s="42"/>
      <c r="P101" s="42"/>
      <c r="Q101" s="42"/>
      <c r="R101" s="42"/>
      <c r="S101" s="42">
        <v>10</v>
      </c>
      <c r="T101" s="42">
        <v>15</v>
      </c>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3">
        <f>SUMIF(I101:AV101,"&gt;0",$I$4:$AV$4)</f>
        <v>6</v>
      </c>
      <c r="AX101" s="56"/>
      <c r="AY101" s="47"/>
      <c r="AZ101" s="64"/>
      <c r="BA101" s="81"/>
      <c r="BB101" s="86" t="s">
        <v>323</v>
      </c>
      <c r="BC101" s="86"/>
      <c r="BD101" s="86"/>
      <c r="BE101" s="51"/>
      <c r="BF101" s="44">
        <f t="shared" si="6"/>
        <v>13.333333333333334</v>
      </c>
      <c r="BG101" s="5"/>
    </row>
    <row r="102" spans="1:59" x14ac:dyDescent="0.3">
      <c r="A102" s="17">
        <v>3414</v>
      </c>
      <c r="B102" s="18" t="s">
        <v>185</v>
      </c>
      <c r="C102" s="19">
        <v>35</v>
      </c>
      <c r="D102" s="135" t="s">
        <v>186</v>
      </c>
      <c r="E102" s="136" t="s">
        <v>191</v>
      </c>
      <c r="F102" s="20" t="s">
        <v>14</v>
      </c>
      <c r="G102" s="20">
        <f>G101+1</f>
        <v>98</v>
      </c>
      <c r="H102" s="21">
        <f>SUM(I102:AV102)</f>
        <v>80</v>
      </c>
      <c r="I102" s="42">
        <v>40</v>
      </c>
      <c r="J102" s="42">
        <v>20</v>
      </c>
      <c r="K102" s="42"/>
      <c r="L102" s="42">
        <v>20</v>
      </c>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3">
        <f>SUMIF(I102:AV102,"&gt;0",$I$4:$AV$4)</f>
        <v>3</v>
      </c>
      <c r="AX102" s="56"/>
      <c r="AY102" s="47"/>
      <c r="AZ102" s="64"/>
      <c r="BA102" s="81"/>
      <c r="BB102" s="86" t="s">
        <v>323</v>
      </c>
      <c r="BC102" s="86"/>
      <c r="BD102" s="86"/>
      <c r="BE102" s="51"/>
      <c r="BF102" s="44">
        <f t="shared" si="6"/>
        <v>26.666666666666668</v>
      </c>
      <c r="BG102" s="5"/>
    </row>
    <row r="103" spans="1:59" x14ac:dyDescent="0.3">
      <c r="A103" s="60">
        <v>5710</v>
      </c>
      <c r="B103" s="22" t="s">
        <v>340</v>
      </c>
      <c r="C103" s="25">
        <v>53</v>
      </c>
      <c r="D103" s="135" t="s">
        <v>382</v>
      </c>
      <c r="E103" s="136" t="s">
        <v>239</v>
      </c>
      <c r="F103" s="111" t="s">
        <v>14</v>
      </c>
      <c r="G103" s="20">
        <f>G102+1</f>
        <v>99</v>
      </c>
      <c r="H103" s="21">
        <f>SUM(I103:AV103)</f>
        <v>80</v>
      </c>
      <c r="I103" s="113">
        <v>15</v>
      </c>
      <c r="J103" s="115"/>
      <c r="K103" s="116"/>
      <c r="L103" s="116"/>
      <c r="M103" s="116"/>
      <c r="N103" s="116"/>
      <c r="O103" s="116"/>
      <c r="P103" s="116"/>
      <c r="Q103" s="113">
        <v>15</v>
      </c>
      <c r="R103" s="113">
        <v>10</v>
      </c>
      <c r="S103" s="116"/>
      <c r="T103" s="116"/>
      <c r="U103" s="113">
        <v>20</v>
      </c>
      <c r="V103" s="113">
        <v>20</v>
      </c>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43">
        <f>SUMIF(I103:AV103,"&gt;0",$I$4:$AV$4)</f>
        <v>5</v>
      </c>
      <c r="AX103" s="56"/>
      <c r="AY103" s="47"/>
      <c r="AZ103" s="64"/>
      <c r="BA103" s="81"/>
      <c r="BB103" s="86" t="s">
        <v>323</v>
      </c>
      <c r="BC103" s="86"/>
      <c r="BD103" s="86"/>
      <c r="BE103" s="51"/>
      <c r="BF103" s="44">
        <f t="shared" si="6"/>
        <v>16</v>
      </c>
      <c r="BG103" s="5"/>
    </row>
    <row r="104" spans="1:59" x14ac:dyDescent="0.3">
      <c r="A104" s="17">
        <v>2443</v>
      </c>
      <c r="B104" s="18" t="s">
        <v>3</v>
      </c>
      <c r="C104" s="19">
        <v>35</v>
      </c>
      <c r="D104" s="135" t="s">
        <v>135</v>
      </c>
      <c r="E104" s="136" t="s">
        <v>136</v>
      </c>
      <c r="F104" s="20" t="s">
        <v>14</v>
      </c>
      <c r="G104" s="20">
        <f>G103+1</f>
        <v>100</v>
      </c>
      <c r="H104" s="21">
        <f>SUM(I104:AV104)</f>
        <v>75</v>
      </c>
      <c r="I104" s="42">
        <v>15</v>
      </c>
      <c r="J104" s="42">
        <v>20</v>
      </c>
      <c r="K104" s="42">
        <v>10</v>
      </c>
      <c r="L104" s="42">
        <v>10</v>
      </c>
      <c r="M104" s="42">
        <v>10</v>
      </c>
      <c r="N104" s="42">
        <v>10</v>
      </c>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3">
        <f>SUMIF(I104:AV104,"&gt;0",$I$4:$AV$4)</f>
        <v>6</v>
      </c>
      <c r="AX104" s="56"/>
      <c r="AY104" s="47"/>
      <c r="AZ104" s="64"/>
      <c r="BA104" s="81"/>
      <c r="BB104" s="86"/>
      <c r="BC104" s="86" t="s">
        <v>323</v>
      </c>
      <c r="BD104" s="86"/>
      <c r="BE104" s="51"/>
      <c r="BF104" s="44">
        <f t="shared" si="6"/>
        <v>12.5</v>
      </c>
      <c r="BG104" s="5"/>
    </row>
    <row r="105" spans="1:59" x14ac:dyDescent="0.3">
      <c r="A105" s="17">
        <v>4813</v>
      </c>
      <c r="B105" s="18" t="s">
        <v>229</v>
      </c>
      <c r="C105" s="19">
        <v>35</v>
      </c>
      <c r="D105" s="135" t="s">
        <v>152</v>
      </c>
      <c r="E105" s="136" t="s">
        <v>88</v>
      </c>
      <c r="F105" s="20" t="s">
        <v>14</v>
      </c>
      <c r="G105" s="20">
        <f>G104+1</f>
        <v>101</v>
      </c>
      <c r="H105" s="21">
        <f>SUM(I105:AV105)</f>
        <v>75</v>
      </c>
      <c r="I105" s="42"/>
      <c r="J105" s="42"/>
      <c r="K105" s="42"/>
      <c r="L105" s="42"/>
      <c r="M105" s="42"/>
      <c r="N105" s="42">
        <v>35</v>
      </c>
      <c r="O105" s="42"/>
      <c r="P105" s="42"/>
      <c r="Q105" s="42"/>
      <c r="R105" s="42"/>
      <c r="S105" s="42">
        <v>20</v>
      </c>
      <c r="T105" s="42">
        <v>20</v>
      </c>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3">
        <f>SUMIF(I105:AV105,"&gt;0",$I$4:$AV$4)</f>
        <v>3</v>
      </c>
      <c r="AX105" s="56"/>
      <c r="AY105" s="47"/>
      <c r="AZ105" s="64"/>
      <c r="BA105" s="81"/>
      <c r="BB105" s="86" t="s">
        <v>323</v>
      </c>
      <c r="BC105" s="86"/>
      <c r="BD105" s="86"/>
      <c r="BE105" s="51"/>
      <c r="BF105" s="44">
        <f t="shared" si="6"/>
        <v>25</v>
      </c>
      <c r="BG105" s="5"/>
    </row>
    <row r="106" spans="1:59" x14ac:dyDescent="0.3">
      <c r="A106" s="17">
        <v>5132</v>
      </c>
      <c r="B106" s="18" t="s">
        <v>257</v>
      </c>
      <c r="C106" s="19">
        <v>35</v>
      </c>
      <c r="D106" s="135" t="s">
        <v>263</v>
      </c>
      <c r="E106" s="136" t="s">
        <v>53</v>
      </c>
      <c r="F106" s="20" t="s">
        <v>14</v>
      </c>
      <c r="G106" s="20">
        <f>G105+1</f>
        <v>102</v>
      </c>
      <c r="H106" s="21">
        <f>SUM(I106:AV106)</f>
        <v>75</v>
      </c>
      <c r="I106" s="42"/>
      <c r="J106" s="42"/>
      <c r="K106" s="42"/>
      <c r="L106" s="42"/>
      <c r="M106" s="42"/>
      <c r="N106" s="42"/>
      <c r="O106" s="42">
        <v>35</v>
      </c>
      <c r="P106" s="42">
        <v>20</v>
      </c>
      <c r="Q106" s="42"/>
      <c r="R106" s="42"/>
      <c r="S106" s="42"/>
      <c r="T106" s="42"/>
      <c r="U106" s="42">
        <v>10</v>
      </c>
      <c r="V106" s="42">
        <v>10</v>
      </c>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3">
        <f>SUMIF(I106:AV106,"&gt;0",$I$4:$AV$4)</f>
        <v>4</v>
      </c>
      <c r="AX106" s="56"/>
      <c r="AY106" s="47"/>
      <c r="AZ106" s="64"/>
      <c r="BA106" s="81"/>
      <c r="BB106" s="86"/>
      <c r="BC106" s="86" t="s">
        <v>323</v>
      </c>
      <c r="BD106" s="86"/>
      <c r="BE106" s="51"/>
      <c r="BF106" s="44">
        <f t="shared" si="6"/>
        <v>18.75</v>
      </c>
      <c r="BG106" s="5"/>
    </row>
    <row r="107" spans="1:59" x14ac:dyDescent="0.3">
      <c r="A107" s="17">
        <v>5419</v>
      </c>
      <c r="B107" s="18" t="s">
        <v>277</v>
      </c>
      <c r="C107" s="19">
        <v>35</v>
      </c>
      <c r="D107" s="135" t="s">
        <v>281</v>
      </c>
      <c r="E107" s="136" t="s">
        <v>284</v>
      </c>
      <c r="F107" s="20" t="s">
        <v>14</v>
      </c>
      <c r="G107" s="20">
        <f>G106+1</f>
        <v>103</v>
      </c>
      <c r="H107" s="21">
        <f>SUM(I107:AV107)</f>
        <v>75</v>
      </c>
      <c r="I107" s="42"/>
      <c r="J107" s="42"/>
      <c r="K107" s="42"/>
      <c r="L107" s="42"/>
      <c r="M107" s="42">
        <v>10</v>
      </c>
      <c r="N107" s="42">
        <v>10</v>
      </c>
      <c r="O107" s="42">
        <v>5</v>
      </c>
      <c r="P107" s="42">
        <v>20</v>
      </c>
      <c r="Q107" s="42">
        <v>20</v>
      </c>
      <c r="R107" s="42">
        <v>10</v>
      </c>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3">
        <f>SUMIF(I107:AV107,"&gt;0",$I$4:$AV$4)</f>
        <v>6</v>
      </c>
      <c r="AX107" s="56"/>
      <c r="AY107" s="47"/>
      <c r="AZ107" s="64"/>
      <c r="BA107" s="81"/>
      <c r="BB107" s="86"/>
      <c r="BC107" s="86" t="s">
        <v>323</v>
      </c>
      <c r="BD107" s="86"/>
      <c r="BE107" s="51"/>
      <c r="BF107" s="44">
        <f t="shared" si="6"/>
        <v>12.5</v>
      </c>
      <c r="BG107" s="5"/>
    </row>
    <row r="108" spans="1:59" x14ac:dyDescent="0.3">
      <c r="A108" s="17">
        <v>4018</v>
      </c>
      <c r="B108" s="18" t="s">
        <v>205</v>
      </c>
      <c r="C108" s="19">
        <v>22</v>
      </c>
      <c r="D108" s="135" t="s">
        <v>154</v>
      </c>
      <c r="E108" s="136" t="s">
        <v>89</v>
      </c>
      <c r="F108" s="20" t="s">
        <v>14</v>
      </c>
      <c r="G108" s="20">
        <f>G107+1</f>
        <v>104</v>
      </c>
      <c r="H108" s="21">
        <f>SUM(I108:AV108)</f>
        <v>70</v>
      </c>
      <c r="I108" s="42"/>
      <c r="J108" s="42"/>
      <c r="K108" s="42"/>
      <c r="L108" s="42">
        <v>35</v>
      </c>
      <c r="M108" s="42"/>
      <c r="N108" s="42">
        <v>15</v>
      </c>
      <c r="O108" s="42"/>
      <c r="P108" s="42"/>
      <c r="Q108" s="42"/>
      <c r="R108" s="42">
        <v>20</v>
      </c>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3">
        <f>SUMIF(I108:AV108,"&gt;0",$I$4:$AV$4)</f>
        <v>3</v>
      </c>
      <c r="AX108" s="56"/>
      <c r="AY108" s="47"/>
      <c r="AZ108" s="64"/>
      <c r="BA108" s="81"/>
      <c r="BB108" s="86"/>
      <c r="BC108" s="86"/>
      <c r="BD108" s="86" t="s">
        <v>323</v>
      </c>
      <c r="BE108" s="51"/>
      <c r="BF108" s="44">
        <f t="shared" si="6"/>
        <v>23.333333333333332</v>
      </c>
      <c r="BG108" s="5"/>
    </row>
    <row r="109" spans="1:59" x14ac:dyDescent="0.3">
      <c r="A109" s="17">
        <v>4082</v>
      </c>
      <c r="B109" s="18" t="s">
        <v>205</v>
      </c>
      <c r="C109" s="19">
        <v>22</v>
      </c>
      <c r="D109" s="135" t="s">
        <v>220</v>
      </c>
      <c r="E109" s="136" t="s">
        <v>221</v>
      </c>
      <c r="F109" s="20" t="s">
        <v>14</v>
      </c>
      <c r="G109" s="20">
        <f>G108+1</f>
        <v>105</v>
      </c>
      <c r="H109" s="21">
        <f>SUM(I109:AV109)</f>
        <v>70</v>
      </c>
      <c r="I109" s="42"/>
      <c r="J109" s="42"/>
      <c r="K109" s="42">
        <v>10</v>
      </c>
      <c r="L109" s="42">
        <v>25</v>
      </c>
      <c r="M109" s="42"/>
      <c r="N109" s="42"/>
      <c r="O109" s="42"/>
      <c r="P109" s="42">
        <v>15</v>
      </c>
      <c r="Q109" s="42">
        <v>10</v>
      </c>
      <c r="R109" s="42">
        <v>10</v>
      </c>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3">
        <f>SUMIF(I109:AV109,"&gt;0",$I$4:$AV$4)</f>
        <v>5</v>
      </c>
      <c r="AX109" s="56"/>
      <c r="AY109" s="47"/>
      <c r="AZ109" s="64"/>
      <c r="BA109" s="81"/>
      <c r="BB109" s="86" t="s">
        <v>323</v>
      </c>
      <c r="BC109" s="86"/>
      <c r="BD109" s="86"/>
      <c r="BE109" s="51"/>
      <c r="BF109" s="44">
        <f t="shared" si="6"/>
        <v>14</v>
      </c>
      <c r="BG109" s="5"/>
    </row>
    <row r="110" spans="1:59" x14ac:dyDescent="0.3">
      <c r="A110" s="17">
        <v>5612</v>
      </c>
      <c r="B110" s="18" t="s">
        <v>314</v>
      </c>
      <c r="C110" s="19">
        <v>35</v>
      </c>
      <c r="D110" s="135" t="s">
        <v>309</v>
      </c>
      <c r="E110" s="136" t="s">
        <v>239</v>
      </c>
      <c r="F110" s="20" t="s">
        <v>14</v>
      </c>
      <c r="G110" s="20">
        <f>G109+1</f>
        <v>106</v>
      </c>
      <c r="H110" s="21">
        <f>SUM(I110:AV110)</f>
        <v>70</v>
      </c>
      <c r="I110" s="42">
        <v>10</v>
      </c>
      <c r="J110" s="42">
        <v>15</v>
      </c>
      <c r="K110" s="42"/>
      <c r="L110" s="42"/>
      <c r="M110" s="42"/>
      <c r="N110" s="42"/>
      <c r="O110" s="42">
        <v>25</v>
      </c>
      <c r="P110" s="42">
        <v>20</v>
      </c>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3">
        <f>SUMIF(I110:AV110,"&gt;0",$I$4:$AV$4)</f>
        <v>4</v>
      </c>
      <c r="AX110" s="56"/>
      <c r="AY110" s="47"/>
      <c r="AZ110" s="64"/>
      <c r="BA110" s="81"/>
      <c r="BB110" s="86" t="s">
        <v>323</v>
      </c>
      <c r="BC110" s="86"/>
      <c r="BD110" s="86"/>
      <c r="BE110" s="51"/>
      <c r="BF110" s="44">
        <f t="shared" si="6"/>
        <v>17.5</v>
      </c>
      <c r="BG110" s="5"/>
    </row>
    <row r="111" spans="1:59" x14ac:dyDescent="0.3">
      <c r="A111" s="17">
        <v>957</v>
      </c>
      <c r="B111" s="18" t="s">
        <v>45</v>
      </c>
      <c r="C111" s="19">
        <v>35</v>
      </c>
      <c r="D111" s="135" t="s">
        <v>50</v>
      </c>
      <c r="E111" s="136" t="s">
        <v>82</v>
      </c>
      <c r="F111" s="20" t="s">
        <v>14</v>
      </c>
      <c r="G111" s="20">
        <f>G110+1</f>
        <v>107</v>
      </c>
      <c r="H111" s="21">
        <f>SUM(I111:AV111)</f>
        <v>65</v>
      </c>
      <c r="I111" s="42"/>
      <c r="J111" s="42">
        <v>15</v>
      </c>
      <c r="K111" s="42">
        <v>25</v>
      </c>
      <c r="L111" s="42"/>
      <c r="M111" s="42"/>
      <c r="N111" s="42"/>
      <c r="O111" s="42"/>
      <c r="P111" s="42">
        <v>15</v>
      </c>
      <c r="Q111" s="42"/>
      <c r="R111" s="42"/>
      <c r="S111" s="42"/>
      <c r="T111" s="42">
        <v>10</v>
      </c>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3">
        <f>SUMIF(I111:AV111,"&gt;0",$I$4:$AV$4)</f>
        <v>4</v>
      </c>
      <c r="AX111" s="56"/>
      <c r="AY111" s="47"/>
      <c r="AZ111" s="64"/>
      <c r="BA111" s="81"/>
      <c r="BB111" s="86" t="s">
        <v>323</v>
      </c>
      <c r="BC111" s="86"/>
      <c r="BD111" s="86"/>
      <c r="BE111" s="51"/>
      <c r="BF111" s="44">
        <f t="shared" si="6"/>
        <v>16.25</v>
      </c>
      <c r="BG111" s="5"/>
    </row>
    <row r="112" spans="1:59" x14ac:dyDescent="0.3">
      <c r="A112" s="17">
        <v>2331</v>
      </c>
      <c r="B112" s="18" t="s">
        <v>127</v>
      </c>
      <c r="C112" s="19">
        <v>35</v>
      </c>
      <c r="D112" s="135" t="s">
        <v>342</v>
      </c>
      <c r="E112" s="136" t="s">
        <v>341</v>
      </c>
      <c r="F112" s="20" t="s">
        <v>14</v>
      </c>
      <c r="G112" s="20">
        <f>G111+1</f>
        <v>108</v>
      </c>
      <c r="H112" s="21">
        <f>SUM(I112:AV112)</f>
        <v>65</v>
      </c>
      <c r="I112" s="42">
        <v>30</v>
      </c>
      <c r="J112" s="42">
        <v>35</v>
      </c>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3">
        <f>SUMIF(I112:AV112,"&gt;0",$I$4:$AV$4)</f>
        <v>2</v>
      </c>
      <c r="AX112" s="56"/>
      <c r="AY112" s="47"/>
      <c r="AZ112" s="64"/>
      <c r="BA112" s="81"/>
      <c r="BB112" s="86" t="s">
        <v>323</v>
      </c>
      <c r="BC112" s="86"/>
      <c r="BD112" s="86"/>
      <c r="BE112" s="51"/>
      <c r="BF112" s="44">
        <f t="shared" si="6"/>
        <v>32.5</v>
      </c>
      <c r="BG112" s="5"/>
    </row>
    <row r="113" spans="1:59" x14ac:dyDescent="0.3">
      <c r="A113" s="17">
        <v>2836</v>
      </c>
      <c r="B113" s="18" t="s">
        <v>148</v>
      </c>
      <c r="C113" s="19">
        <v>35</v>
      </c>
      <c r="D113" s="135" t="s">
        <v>168</v>
      </c>
      <c r="E113" s="136" t="s">
        <v>51</v>
      </c>
      <c r="F113" s="20" t="s">
        <v>14</v>
      </c>
      <c r="G113" s="20">
        <f>G112+1</f>
        <v>109</v>
      </c>
      <c r="H113" s="21">
        <f>SUM(I113:AV113)</f>
        <v>65</v>
      </c>
      <c r="I113" s="42"/>
      <c r="J113" s="42"/>
      <c r="K113" s="42"/>
      <c r="L113" s="42">
        <v>15</v>
      </c>
      <c r="M113" s="42"/>
      <c r="N113" s="42">
        <v>10</v>
      </c>
      <c r="O113" s="42">
        <v>10</v>
      </c>
      <c r="P113" s="42">
        <v>20</v>
      </c>
      <c r="Q113" s="42"/>
      <c r="R113" s="42"/>
      <c r="S113" s="42"/>
      <c r="T113" s="42"/>
      <c r="U113" s="42"/>
      <c r="V113" s="42">
        <v>10</v>
      </c>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3">
        <f>SUMIF(I113:AV113,"&gt;0",$I$4:$AV$4)</f>
        <v>5</v>
      </c>
      <c r="AX113" s="56"/>
      <c r="AY113" s="47"/>
      <c r="AZ113" s="64"/>
      <c r="BA113" s="81"/>
      <c r="BB113" s="86" t="s">
        <v>323</v>
      </c>
      <c r="BC113" s="86"/>
      <c r="BD113" s="86"/>
      <c r="BE113" s="51"/>
      <c r="BF113" s="44">
        <f t="shared" si="6"/>
        <v>13</v>
      </c>
      <c r="BG113" s="5"/>
    </row>
    <row r="114" spans="1:59" x14ac:dyDescent="0.3">
      <c r="A114" s="17">
        <v>934</v>
      </c>
      <c r="B114" s="18" t="s">
        <v>45</v>
      </c>
      <c r="C114" s="19">
        <v>35</v>
      </c>
      <c r="D114" s="135" t="s">
        <v>56</v>
      </c>
      <c r="E114" s="136" t="s">
        <v>57</v>
      </c>
      <c r="F114" s="20" t="s">
        <v>14</v>
      </c>
      <c r="G114" s="20">
        <f>G113+1</f>
        <v>110</v>
      </c>
      <c r="H114" s="21">
        <f>SUM(I114:AV114)</f>
        <v>60</v>
      </c>
      <c r="I114" s="42">
        <v>30</v>
      </c>
      <c r="J114" s="42">
        <v>30</v>
      </c>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3">
        <f>SUMIF(I114:AV114,"&gt;0",$I$4:$AV$4)</f>
        <v>2</v>
      </c>
      <c r="AX114" s="56"/>
      <c r="AY114" s="47"/>
      <c r="AZ114" s="64"/>
      <c r="BA114" s="81"/>
      <c r="BB114" s="86"/>
      <c r="BC114" s="86" t="s">
        <v>323</v>
      </c>
      <c r="BD114" s="86"/>
      <c r="BE114" s="51"/>
      <c r="BF114" s="44">
        <f t="shared" si="6"/>
        <v>30</v>
      </c>
      <c r="BG114" s="5"/>
    </row>
    <row r="115" spans="1:59" x14ac:dyDescent="0.3">
      <c r="A115" s="17">
        <v>5422</v>
      </c>
      <c r="B115" s="18" t="s">
        <v>277</v>
      </c>
      <c r="C115" s="19">
        <v>35</v>
      </c>
      <c r="D115" s="135" t="s">
        <v>281</v>
      </c>
      <c r="E115" s="136" t="s">
        <v>285</v>
      </c>
      <c r="F115" s="20" t="s">
        <v>14</v>
      </c>
      <c r="G115" s="20">
        <f>G114+1</f>
        <v>111</v>
      </c>
      <c r="H115" s="21">
        <f>SUM(I115:AV115)</f>
        <v>60</v>
      </c>
      <c r="I115" s="42"/>
      <c r="J115" s="42"/>
      <c r="K115" s="42"/>
      <c r="L115" s="42"/>
      <c r="M115" s="42">
        <v>10</v>
      </c>
      <c r="N115" s="42">
        <v>10</v>
      </c>
      <c r="O115" s="42">
        <v>5</v>
      </c>
      <c r="P115" s="42">
        <v>10</v>
      </c>
      <c r="Q115" s="42">
        <v>10</v>
      </c>
      <c r="R115" s="42">
        <v>15</v>
      </c>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3">
        <f>SUMIF(I115:AV115,"&gt;0",$I$4:$AV$4)</f>
        <v>6</v>
      </c>
      <c r="AX115" s="56"/>
      <c r="AY115" s="47">
        <f>COUNT(A115:A118)</f>
        <v>4</v>
      </c>
      <c r="AZ115" s="64">
        <f>SUM(AW115:AW118)</f>
        <v>17</v>
      </c>
      <c r="BA115" s="81"/>
      <c r="BB115" s="86"/>
      <c r="BC115" s="86" t="s">
        <v>323</v>
      </c>
      <c r="BD115" s="86"/>
      <c r="BE115" s="51"/>
      <c r="BF115" s="44">
        <f t="shared" si="6"/>
        <v>10</v>
      </c>
      <c r="BG115" s="5"/>
    </row>
    <row r="116" spans="1:59" x14ac:dyDescent="0.3">
      <c r="A116" s="17">
        <v>1167</v>
      </c>
      <c r="B116" s="18" t="s">
        <v>83</v>
      </c>
      <c r="C116" s="19">
        <v>35</v>
      </c>
      <c r="D116" s="135" t="s">
        <v>386</v>
      </c>
      <c r="E116" s="136" t="s">
        <v>387</v>
      </c>
      <c r="F116" s="20" t="s">
        <v>14</v>
      </c>
      <c r="G116" s="20">
        <f>G115+1</f>
        <v>112</v>
      </c>
      <c r="H116" s="21">
        <f>SUM(I116:AV116)</f>
        <v>55</v>
      </c>
      <c r="I116" s="42"/>
      <c r="J116" s="42"/>
      <c r="K116" s="42"/>
      <c r="L116" s="42"/>
      <c r="M116" s="42"/>
      <c r="N116" s="42"/>
      <c r="O116" s="42">
        <v>15</v>
      </c>
      <c r="P116" s="42">
        <v>15</v>
      </c>
      <c r="Q116" s="42"/>
      <c r="R116" s="42"/>
      <c r="S116" s="42">
        <v>10</v>
      </c>
      <c r="T116" s="42">
        <v>15</v>
      </c>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3">
        <f>SUMIF(I116:AV116,"&gt;0",$I$4:$AV$4)</f>
        <v>4</v>
      </c>
      <c r="AX116" s="56"/>
      <c r="AY116" s="47"/>
      <c r="AZ116" s="64"/>
      <c r="BA116" s="81"/>
      <c r="BB116" s="86" t="s">
        <v>323</v>
      </c>
      <c r="BC116" s="86"/>
      <c r="BD116" s="86"/>
      <c r="BE116" s="51"/>
      <c r="BF116" s="44">
        <f t="shared" si="6"/>
        <v>13.75</v>
      </c>
      <c r="BG116" s="5"/>
    </row>
    <row r="117" spans="1:59" x14ac:dyDescent="0.3">
      <c r="A117" s="17">
        <v>4081</v>
      </c>
      <c r="B117" s="18" t="s">
        <v>205</v>
      </c>
      <c r="C117" s="19">
        <v>22</v>
      </c>
      <c r="D117" s="135" t="s">
        <v>219</v>
      </c>
      <c r="E117" s="136" t="s">
        <v>44</v>
      </c>
      <c r="F117" s="20" t="s">
        <v>14</v>
      </c>
      <c r="G117" s="20">
        <f>G116+1</f>
        <v>113</v>
      </c>
      <c r="H117" s="21">
        <f>SUM(I117:AV117)</f>
        <v>55</v>
      </c>
      <c r="I117" s="42">
        <v>15</v>
      </c>
      <c r="J117" s="42">
        <v>15</v>
      </c>
      <c r="K117" s="42"/>
      <c r="L117" s="42"/>
      <c r="M117" s="42"/>
      <c r="N117" s="42"/>
      <c r="O117" s="42"/>
      <c r="P117" s="42"/>
      <c r="Q117" s="42"/>
      <c r="R117" s="42"/>
      <c r="S117" s="42">
        <v>25</v>
      </c>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3">
        <f>SUMIF(I117:AV117,"&gt;0",$I$4:$AV$4)</f>
        <v>3</v>
      </c>
      <c r="AX117" s="56"/>
      <c r="AY117" s="47"/>
      <c r="AZ117" s="64"/>
      <c r="BA117" s="81"/>
      <c r="BB117" s="86"/>
      <c r="BC117" s="86"/>
      <c r="BD117" s="86" t="s">
        <v>323</v>
      </c>
      <c r="BE117" s="51"/>
      <c r="BF117" s="44">
        <f t="shared" si="6"/>
        <v>18.333333333333332</v>
      </c>
      <c r="BG117" s="5"/>
    </row>
    <row r="118" spans="1:59" x14ac:dyDescent="0.3">
      <c r="A118" s="17">
        <v>4014</v>
      </c>
      <c r="B118" s="18" t="s">
        <v>205</v>
      </c>
      <c r="C118" s="19">
        <v>22</v>
      </c>
      <c r="D118" s="135" t="s">
        <v>208</v>
      </c>
      <c r="E118" s="136" t="s">
        <v>209</v>
      </c>
      <c r="F118" s="20" t="s">
        <v>14</v>
      </c>
      <c r="G118" s="20">
        <f>G117+1</f>
        <v>114</v>
      </c>
      <c r="H118" s="21">
        <f>SUM(I118:AV118)</f>
        <v>50</v>
      </c>
      <c r="I118" s="42"/>
      <c r="J118" s="42"/>
      <c r="K118" s="42">
        <v>10</v>
      </c>
      <c r="L118" s="42">
        <v>15</v>
      </c>
      <c r="M118" s="42"/>
      <c r="N118" s="42"/>
      <c r="O118" s="42">
        <v>15</v>
      </c>
      <c r="P118" s="42">
        <v>10</v>
      </c>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3">
        <f>SUMIF(I118:AV118,"&gt;0",$I$4:$AV$4)</f>
        <v>4</v>
      </c>
      <c r="AX118" s="56"/>
      <c r="AY118" s="47"/>
      <c r="AZ118" s="64"/>
      <c r="BA118" s="81"/>
      <c r="BB118" s="86" t="s">
        <v>323</v>
      </c>
      <c r="BC118" s="86"/>
      <c r="BD118" s="86"/>
      <c r="BE118" s="51"/>
      <c r="BF118" s="44">
        <f t="shared" si="6"/>
        <v>12.5</v>
      </c>
      <c r="BG118" s="5"/>
    </row>
    <row r="119" spans="1:59" x14ac:dyDescent="0.3">
      <c r="A119" s="17">
        <v>4805</v>
      </c>
      <c r="B119" s="18" t="s">
        <v>229</v>
      </c>
      <c r="C119" s="19">
        <v>35</v>
      </c>
      <c r="D119" s="135" t="s">
        <v>152</v>
      </c>
      <c r="E119" s="136" t="s">
        <v>204</v>
      </c>
      <c r="F119" s="20" t="s">
        <v>14</v>
      </c>
      <c r="G119" s="20">
        <f>G118+1</f>
        <v>115</v>
      </c>
      <c r="H119" s="21">
        <f>SUM(I119:AV119)</f>
        <v>50</v>
      </c>
      <c r="I119" s="42">
        <v>25</v>
      </c>
      <c r="J119" s="42">
        <v>25</v>
      </c>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3">
        <f>SUMIF(I119:AV119,"&gt;0",$I$4:$AV$4)</f>
        <v>2</v>
      </c>
      <c r="AX119" s="56"/>
      <c r="AY119" s="47"/>
      <c r="AZ119" s="64"/>
      <c r="BA119" s="81"/>
      <c r="BB119" s="86"/>
      <c r="BC119" s="86" t="s">
        <v>323</v>
      </c>
      <c r="BD119" s="86"/>
      <c r="BE119" s="51"/>
      <c r="BF119" s="44">
        <f t="shared" si="6"/>
        <v>25</v>
      </c>
      <c r="BG119" s="5"/>
    </row>
    <row r="120" spans="1:59" x14ac:dyDescent="0.3">
      <c r="A120" s="17">
        <v>5030</v>
      </c>
      <c r="B120" s="18" t="s">
        <v>242</v>
      </c>
      <c r="C120" s="19">
        <v>35</v>
      </c>
      <c r="D120" s="135" t="s">
        <v>253</v>
      </c>
      <c r="E120" s="136" t="s">
        <v>77</v>
      </c>
      <c r="F120" s="20" t="s">
        <v>14</v>
      </c>
      <c r="G120" s="20">
        <f>G119+1</f>
        <v>116</v>
      </c>
      <c r="H120" s="21">
        <f>SUM(I120:AV120)</f>
        <v>50</v>
      </c>
      <c r="I120" s="42"/>
      <c r="J120" s="42"/>
      <c r="K120" s="42"/>
      <c r="L120" s="42"/>
      <c r="M120" s="42">
        <v>15</v>
      </c>
      <c r="N120" s="42">
        <v>15</v>
      </c>
      <c r="O120" s="42"/>
      <c r="P120" s="42">
        <v>20</v>
      </c>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3">
        <f>SUMIF(I120:AV120,"&gt;0",$I$4:$AV$4)</f>
        <v>3</v>
      </c>
      <c r="AX120" s="56"/>
      <c r="AY120" s="47"/>
      <c r="AZ120" s="64"/>
      <c r="BA120" s="81"/>
      <c r="BB120" s="86"/>
      <c r="BC120" s="86" t="s">
        <v>323</v>
      </c>
      <c r="BD120" s="86"/>
      <c r="BE120" s="51"/>
      <c r="BF120" s="44">
        <f t="shared" si="6"/>
        <v>16.666666666666668</v>
      </c>
      <c r="BG120" s="5"/>
    </row>
    <row r="121" spans="1:59" x14ac:dyDescent="0.3">
      <c r="A121" s="17">
        <v>958</v>
      </c>
      <c r="B121" s="18" t="s">
        <v>45</v>
      </c>
      <c r="C121" s="19">
        <v>35</v>
      </c>
      <c r="D121" s="135" t="s">
        <v>347</v>
      </c>
      <c r="E121" s="136" t="s">
        <v>49</v>
      </c>
      <c r="F121" s="20" t="s">
        <v>14</v>
      </c>
      <c r="G121" s="20">
        <f>G120+1</f>
        <v>117</v>
      </c>
      <c r="H121" s="21">
        <f>SUM(I121:AV121)</f>
        <v>45</v>
      </c>
      <c r="I121" s="42">
        <v>45</v>
      </c>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3">
        <f>SUMIF(I121:AV121,"&gt;0",$I$4:$AV$4)</f>
        <v>1</v>
      </c>
      <c r="AX121" s="56">
        <f>SUMPRODUCT(LARGE((AW121:AW131),{1;2;3;4;5}))</f>
        <v>15</v>
      </c>
      <c r="AY121" s="47">
        <f>COUNT(A121:A131)</f>
        <v>11</v>
      </c>
      <c r="AZ121" s="64">
        <f>SUM(AW121:AW130)</f>
        <v>23</v>
      </c>
      <c r="BA121" s="81"/>
      <c r="BB121" s="86"/>
      <c r="BC121" s="86" t="s">
        <v>323</v>
      </c>
      <c r="BD121" s="86"/>
      <c r="BE121" s="51" t="e">
        <f>AVERAGE(AX121/#REF!)</f>
        <v>#REF!</v>
      </c>
      <c r="BF121" s="44">
        <f t="shared" si="6"/>
        <v>45</v>
      </c>
      <c r="BG121" s="5"/>
    </row>
    <row r="122" spans="1:59" x14ac:dyDescent="0.3">
      <c r="A122" s="17">
        <v>1327</v>
      </c>
      <c r="B122" s="18" t="s">
        <v>91</v>
      </c>
      <c r="C122" s="19">
        <v>35</v>
      </c>
      <c r="D122" s="135" t="s">
        <v>60</v>
      </c>
      <c r="E122" s="136" t="s">
        <v>113</v>
      </c>
      <c r="F122" s="20" t="s">
        <v>14</v>
      </c>
      <c r="G122" s="20">
        <f>G121+1</f>
        <v>118</v>
      </c>
      <c r="H122" s="21">
        <f>SUM(I122:AV122)</f>
        <v>45</v>
      </c>
      <c r="I122" s="42">
        <v>5</v>
      </c>
      <c r="J122" s="42"/>
      <c r="K122" s="42">
        <v>10</v>
      </c>
      <c r="L122" s="42"/>
      <c r="M122" s="42"/>
      <c r="N122" s="42"/>
      <c r="O122" s="42">
        <v>10</v>
      </c>
      <c r="P122" s="42">
        <v>20</v>
      </c>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3">
        <f>SUMIF(I122:AV122,"&gt;0",$I$4:$AV$4)</f>
        <v>4</v>
      </c>
      <c r="AX122" s="56"/>
      <c r="AY122" s="47"/>
      <c r="AZ122" s="64"/>
      <c r="BA122" s="81"/>
      <c r="BB122" s="86"/>
      <c r="BC122" s="86" t="s">
        <v>323</v>
      </c>
      <c r="BD122" s="86"/>
      <c r="BE122" s="51"/>
      <c r="BF122" s="44">
        <f t="shared" si="6"/>
        <v>11.25</v>
      </c>
      <c r="BG122" s="5"/>
    </row>
    <row r="123" spans="1:59" x14ac:dyDescent="0.3">
      <c r="A123" s="17">
        <v>3357</v>
      </c>
      <c r="B123" s="18" t="s">
        <v>173</v>
      </c>
      <c r="C123" s="19">
        <v>35</v>
      </c>
      <c r="D123" s="135" t="s">
        <v>182</v>
      </c>
      <c r="E123" s="136" t="s">
        <v>183</v>
      </c>
      <c r="F123" s="20" t="s">
        <v>14</v>
      </c>
      <c r="G123" s="20">
        <f>G122+1</f>
        <v>119</v>
      </c>
      <c r="H123" s="21">
        <f>SUM(I123:AV123)</f>
        <v>45</v>
      </c>
      <c r="I123" s="42"/>
      <c r="J123" s="42"/>
      <c r="K123" s="42"/>
      <c r="L123" s="42"/>
      <c r="M123" s="42"/>
      <c r="N123" s="42"/>
      <c r="O123" s="42"/>
      <c r="P123" s="42"/>
      <c r="Q123" s="42"/>
      <c r="R123" s="42"/>
      <c r="S123" s="42">
        <v>20</v>
      </c>
      <c r="T123" s="42">
        <v>25</v>
      </c>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3">
        <f>SUMIF(I123:AV123,"&gt;0",$I$4:$AV$4)</f>
        <v>2</v>
      </c>
      <c r="AX123" s="56"/>
      <c r="AY123" s="47"/>
      <c r="AZ123" s="64"/>
      <c r="BA123" s="81"/>
      <c r="BB123" s="86" t="s">
        <v>323</v>
      </c>
      <c r="BC123" s="86"/>
      <c r="BD123" s="86"/>
      <c r="BE123" s="51"/>
      <c r="BF123" s="44">
        <f t="shared" si="6"/>
        <v>22.5</v>
      </c>
      <c r="BG123" s="5"/>
    </row>
    <row r="124" spans="1:59" x14ac:dyDescent="0.3">
      <c r="A124" s="17">
        <v>4008</v>
      </c>
      <c r="B124" s="18" t="s">
        <v>205</v>
      </c>
      <c r="C124" s="19">
        <v>22</v>
      </c>
      <c r="D124" s="135" t="s">
        <v>206</v>
      </c>
      <c r="E124" s="136" t="s">
        <v>207</v>
      </c>
      <c r="F124" s="20" t="s">
        <v>14</v>
      </c>
      <c r="G124" s="20">
        <f>G123+1</f>
        <v>120</v>
      </c>
      <c r="H124" s="21">
        <f>SUM(I124:AV124)</f>
        <v>45</v>
      </c>
      <c r="I124" s="42">
        <v>10</v>
      </c>
      <c r="J124" s="42"/>
      <c r="K124" s="42"/>
      <c r="L124" s="42"/>
      <c r="M124" s="42"/>
      <c r="N124" s="42"/>
      <c r="O124" s="42"/>
      <c r="P124" s="42"/>
      <c r="Q124" s="42"/>
      <c r="R124" s="42"/>
      <c r="S124" s="42">
        <v>15</v>
      </c>
      <c r="T124" s="42">
        <v>20</v>
      </c>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3">
        <f>SUMIF(I124:AV124,"&gt;0",$I$4:$AV$4)</f>
        <v>3</v>
      </c>
      <c r="AX124" s="56"/>
      <c r="AY124" s="47"/>
      <c r="AZ124" s="64"/>
      <c r="BA124" s="81"/>
      <c r="BB124" s="86"/>
      <c r="BC124" s="86" t="s">
        <v>323</v>
      </c>
      <c r="BD124" s="86"/>
      <c r="BE124" s="51"/>
      <c r="BF124" s="44">
        <f t="shared" si="6"/>
        <v>15</v>
      </c>
      <c r="BG124" s="5"/>
    </row>
    <row r="125" spans="1:59" x14ac:dyDescent="0.3">
      <c r="A125" s="17">
        <v>5606</v>
      </c>
      <c r="B125" s="18" t="s">
        <v>314</v>
      </c>
      <c r="C125" s="19">
        <v>35</v>
      </c>
      <c r="D125" s="135" t="s">
        <v>381</v>
      </c>
      <c r="E125" s="136" t="s">
        <v>71</v>
      </c>
      <c r="F125" s="20" t="s">
        <v>14</v>
      </c>
      <c r="G125" s="20">
        <f>G124+1</f>
        <v>121</v>
      </c>
      <c r="H125" s="21">
        <f>SUM(I125:AV125)</f>
        <v>45</v>
      </c>
      <c r="I125" s="42"/>
      <c r="J125" s="42"/>
      <c r="K125" s="42"/>
      <c r="L125" s="42"/>
      <c r="M125" s="42">
        <v>5</v>
      </c>
      <c r="N125" s="42">
        <v>10</v>
      </c>
      <c r="O125" s="42"/>
      <c r="P125" s="42"/>
      <c r="Q125" s="42"/>
      <c r="R125" s="42"/>
      <c r="S125" s="42">
        <v>10</v>
      </c>
      <c r="T125" s="42">
        <v>20</v>
      </c>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3">
        <f>SUMIF(I125:AV125,"&gt;0",$I$4:$AV$4)</f>
        <v>4</v>
      </c>
      <c r="AX125" s="56"/>
      <c r="AY125" s="47"/>
      <c r="AZ125" s="64"/>
      <c r="BA125" s="81"/>
      <c r="BB125" s="86"/>
      <c r="BC125" s="86" t="s">
        <v>323</v>
      </c>
      <c r="BD125" s="86"/>
      <c r="BE125" s="51"/>
      <c r="BF125" s="44">
        <f t="shared" si="6"/>
        <v>11.25</v>
      </c>
      <c r="BG125" s="5"/>
    </row>
    <row r="126" spans="1:59" x14ac:dyDescent="0.3">
      <c r="A126" s="17">
        <v>953</v>
      </c>
      <c r="B126" s="18" t="s">
        <v>45</v>
      </c>
      <c r="C126" s="19">
        <v>35</v>
      </c>
      <c r="D126" s="135" t="s">
        <v>76</v>
      </c>
      <c r="E126" s="136" t="s">
        <v>77</v>
      </c>
      <c r="F126" s="20" t="s">
        <v>14</v>
      </c>
      <c r="G126" s="20">
        <f>G125+1</f>
        <v>122</v>
      </c>
      <c r="H126" s="21">
        <f>SUM(I126:AV126)</f>
        <v>40</v>
      </c>
      <c r="I126" s="42"/>
      <c r="J126" s="42">
        <v>40</v>
      </c>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3">
        <f>SUMIF(I126:AV126,"&gt;0",$I$4:$AV$4)</f>
        <v>1</v>
      </c>
      <c r="AX126" s="56"/>
      <c r="AY126" s="47"/>
      <c r="AZ126" s="64"/>
      <c r="BA126" s="81"/>
      <c r="BB126" s="86" t="s">
        <v>323</v>
      </c>
      <c r="BC126" s="86"/>
      <c r="BD126" s="86"/>
      <c r="BE126" s="51"/>
      <c r="BF126" s="44">
        <f t="shared" si="6"/>
        <v>40</v>
      </c>
      <c r="BG126" s="5"/>
    </row>
    <row r="127" spans="1:59" x14ac:dyDescent="0.3">
      <c r="A127" s="17">
        <v>3408</v>
      </c>
      <c r="B127" s="18" t="s">
        <v>185</v>
      </c>
      <c r="C127" s="19">
        <v>35</v>
      </c>
      <c r="D127" s="135" t="s">
        <v>189</v>
      </c>
      <c r="E127" s="136" t="s">
        <v>146</v>
      </c>
      <c r="F127" s="20" t="s">
        <v>14</v>
      </c>
      <c r="G127" s="20">
        <f>G126+1</f>
        <v>123</v>
      </c>
      <c r="H127" s="21">
        <f>SUM(I127:AV127)</f>
        <v>40</v>
      </c>
      <c r="I127" s="42"/>
      <c r="J127" s="42"/>
      <c r="K127" s="42"/>
      <c r="L127" s="42"/>
      <c r="M127" s="42"/>
      <c r="N127" s="42"/>
      <c r="O127" s="42"/>
      <c r="P127" s="42"/>
      <c r="Q127" s="42"/>
      <c r="R127" s="42"/>
      <c r="S127" s="42">
        <v>20</v>
      </c>
      <c r="T127" s="42">
        <v>20</v>
      </c>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3">
        <f>SUMIF(I127:AV127,"&gt;0",$I$4:$AV$4)</f>
        <v>2</v>
      </c>
      <c r="AX127" s="56"/>
      <c r="AY127" s="47"/>
      <c r="AZ127" s="64"/>
      <c r="BA127" s="81"/>
      <c r="BB127" s="86"/>
      <c r="BC127" s="86"/>
      <c r="BD127" s="86" t="s">
        <v>323</v>
      </c>
      <c r="BE127" s="51"/>
      <c r="BF127" s="44">
        <f t="shared" si="6"/>
        <v>20</v>
      </c>
      <c r="BG127" s="5"/>
    </row>
    <row r="128" spans="1:59" x14ac:dyDescent="0.3">
      <c r="A128" s="17">
        <v>3330</v>
      </c>
      <c r="B128" s="18" t="s">
        <v>169</v>
      </c>
      <c r="C128" s="19">
        <v>35</v>
      </c>
      <c r="D128" s="135" t="s">
        <v>43</v>
      </c>
      <c r="E128" s="136" t="s">
        <v>171</v>
      </c>
      <c r="F128" s="20" t="s">
        <v>14</v>
      </c>
      <c r="G128" s="20">
        <f>G127+1</f>
        <v>124</v>
      </c>
      <c r="H128" s="21">
        <f>SUM(I128:AV128)</f>
        <v>35</v>
      </c>
      <c r="I128" s="42"/>
      <c r="J128" s="42"/>
      <c r="K128" s="42"/>
      <c r="L128" s="42"/>
      <c r="M128" s="42">
        <v>20</v>
      </c>
      <c r="N128" s="42">
        <v>15</v>
      </c>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3">
        <f>SUMIF(I128:AV128,"&gt;0",$I$4:$AV$4)</f>
        <v>2</v>
      </c>
      <c r="AX128" s="56"/>
      <c r="AY128" s="47"/>
      <c r="AZ128" s="64"/>
      <c r="BA128" s="81"/>
      <c r="BB128" s="86"/>
      <c r="BC128" s="86"/>
      <c r="BD128" s="86"/>
      <c r="BE128" s="51"/>
      <c r="BF128" s="44"/>
      <c r="BG128" s="5"/>
    </row>
    <row r="129" spans="1:59" x14ac:dyDescent="0.3">
      <c r="A129" s="17">
        <v>5033</v>
      </c>
      <c r="B129" s="18" t="s">
        <v>242</v>
      </c>
      <c r="C129" s="19">
        <v>35</v>
      </c>
      <c r="D129" s="135" t="s">
        <v>254</v>
      </c>
      <c r="E129" s="136" t="s">
        <v>255</v>
      </c>
      <c r="F129" s="20" t="s">
        <v>39</v>
      </c>
      <c r="G129" s="20">
        <f>G128+1</f>
        <v>125</v>
      </c>
      <c r="H129" s="21">
        <f>SUM(I129:AV129)</f>
        <v>35</v>
      </c>
      <c r="I129" s="42"/>
      <c r="J129" s="42"/>
      <c r="K129" s="42"/>
      <c r="L129" s="42"/>
      <c r="M129" s="42"/>
      <c r="N129" s="42">
        <v>15</v>
      </c>
      <c r="O129" s="42"/>
      <c r="P129" s="42">
        <v>20</v>
      </c>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3">
        <f>SUMIF(I129:AV129,"&gt;0",$I$4:$AV$4)</f>
        <v>2</v>
      </c>
      <c r="AX129" s="117"/>
      <c r="AY129" s="119"/>
      <c r="AZ129" s="121"/>
      <c r="BA129" s="123"/>
      <c r="BB129" s="125"/>
      <c r="BC129" s="125"/>
      <c r="BD129" s="127"/>
      <c r="BE129" s="128"/>
      <c r="BF129" s="130"/>
      <c r="BG129" s="5"/>
    </row>
    <row r="130" spans="1:59" x14ac:dyDescent="0.3">
      <c r="A130" s="17">
        <v>121</v>
      </c>
      <c r="B130" s="18" t="s">
        <v>29</v>
      </c>
      <c r="C130" s="19">
        <v>35</v>
      </c>
      <c r="D130" s="135" t="s">
        <v>31</v>
      </c>
      <c r="E130" s="136" t="s">
        <v>32</v>
      </c>
      <c r="F130" s="20" t="s">
        <v>14</v>
      </c>
      <c r="G130" s="20">
        <f>G129+1</f>
        <v>126</v>
      </c>
      <c r="H130" s="21">
        <f>SUM(I130:AV130)</f>
        <v>30</v>
      </c>
      <c r="I130" s="42"/>
      <c r="J130" s="42">
        <v>10</v>
      </c>
      <c r="K130" s="42"/>
      <c r="L130" s="42">
        <v>20</v>
      </c>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3">
        <f>SUMIF(I130:AV130,"&gt;0",$I$4:$AV$4)</f>
        <v>2</v>
      </c>
      <c r="AX130" s="56"/>
      <c r="AY130" s="47"/>
      <c r="AZ130" s="64"/>
      <c r="BA130" s="81"/>
      <c r="BB130" s="86"/>
      <c r="BC130" s="86" t="s">
        <v>323</v>
      </c>
      <c r="BD130" s="86"/>
      <c r="BE130" s="51"/>
      <c r="BF130" s="44">
        <f>AVERAGE(H130/AW130)</f>
        <v>15</v>
      </c>
      <c r="BG130" s="5"/>
    </row>
    <row r="131" spans="1:59" x14ac:dyDescent="0.3">
      <c r="A131" s="17">
        <v>938</v>
      </c>
      <c r="B131" s="18" t="s">
        <v>45</v>
      </c>
      <c r="C131" s="19">
        <v>35</v>
      </c>
      <c r="D131" s="135" t="s">
        <v>62</v>
      </c>
      <c r="E131" s="136" t="s">
        <v>63</v>
      </c>
      <c r="F131" s="20" t="s">
        <v>14</v>
      </c>
      <c r="G131" s="20">
        <f>G130+1</f>
        <v>127</v>
      </c>
      <c r="H131" s="21">
        <f>SUM(I131:AV131)</f>
        <v>30</v>
      </c>
      <c r="I131" s="42"/>
      <c r="J131" s="42"/>
      <c r="K131" s="42">
        <v>20</v>
      </c>
      <c r="L131" s="42">
        <v>10</v>
      </c>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3">
        <f>SUMIF(I131:AV131,"&gt;0",$I$4:$AV$4)</f>
        <v>2</v>
      </c>
      <c r="AX131" s="56"/>
      <c r="AY131" s="47"/>
      <c r="AZ131" s="64"/>
      <c r="BA131" s="81"/>
      <c r="BB131" s="86" t="s">
        <v>323</v>
      </c>
      <c r="BC131" s="86"/>
      <c r="BD131" s="86"/>
      <c r="BE131" s="51"/>
      <c r="BF131" s="44">
        <f>AVERAGE(H131/AW131)</f>
        <v>15</v>
      </c>
      <c r="BG131" s="5"/>
    </row>
    <row r="132" spans="1:59" x14ac:dyDescent="0.3">
      <c r="A132" s="17">
        <v>5126</v>
      </c>
      <c r="B132" s="18" t="s">
        <v>257</v>
      </c>
      <c r="C132" s="19">
        <v>35</v>
      </c>
      <c r="D132" s="135" t="s">
        <v>260</v>
      </c>
      <c r="E132" s="136" t="s">
        <v>88</v>
      </c>
      <c r="F132" s="20" t="s">
        <v>14</v>
      </c>
      <c r="G132" s="20">
        <f>G131+1</f>
        <v>128</v>
      </c>
      <c r="H132" s="21">
        <f>SUM(I132:AV132)</f>
        <v>30</v>
      </c>
      <c r="I132" s="42"/>
      <c r="J132" s="42"/>
      <c r="K132" s="42">
        <v>10</v>
      </c>
      <c r="L132" s="42">
        <v>5</v>
      </c>
      <c r="M132" s="42">
        <v>10</v>
      </c>
      <c r="N132" s="42">
        <v>5</v>
      </c>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3">
        <f>SUMIF(I132:AV132,"&gt;0",$I$4:$AV$4)</f>
        <v>4</v>
      </c>
      <c r="AX132" s="56"/>
      <c r="AY132" s="47"/>
      <c r="AZ132" s="64"/>
      <c r="BA132" s="81"/>
      <c r="BB132" s="86"/>
      <c r="BC132" s="86"/>
      <c r="BD132" s="86"/>
      <c r="BE132" s="51"/>
      <c r="BF132" s="44"/>
      <c r="BG132" s="5"/>
    </row>
    <row r="133" spans="1:59" x14ac:dyDescent="0.3">
      <c r="A133" s="17">
        <v>5412</v>
      </c>
      <c r="B133" s="18" t="s">
        <v>277</v>
      </c>
      <c r="C133" s="19">
        <v>35</v>
      </c>
      <c r="D133" s="135" t="s">
        <v>280</v>
      </c>
      <c r="E133" s="136" t="s">
        <v>53</v>
      </c>
      <c r="F133" s="20" t="s">
        <v>14</v>
      </c>
      <c r="G133" s="20">
        <f>G132+1</f>
        <v>129</v>
      </c>
      <c r="H133" s="21">
        <f>SUM(I133:AV133)</f>
        <v>30</v>
      </c>
      <c r="I133" s="42"/>
      <c r="J133" s="42"/>
      <c r="K133" s="42"/>
      <c r="L133" s="42"/>
      <c r="M133" s="42"/>
      <c r="N133" s="42"/>
      <c r="O133" s="42"/>
      <c r="P133" s="42"/>
      <c r="Q133" s="42">
        <v>10</v>
      </c>
      <c r="R133" s="42">
        <v>20</v>
      </c>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3">
        <f>SUMIF(I133:AV133,"&gt;0",$I$4:$AV$4)</f>
        <v>2</v>
      </c>
      <c r="AX133" s="56"/>
      <c r="AY133" s="47"/>
      <c r="AZ133" s="64"/>
      <c r="BA133" s="81"/>
      <c r="BB133" s="86"/>
      <c r="BC133" s="86"/>
      <c r="BD133" s="86" t="s">
        <v>323</v>
      </c>
      <c r="BE133" s="51"/>
      <c r="BF133" s="44">
        <f t="shared" ref="BF133:BF145" si="7">AVERAGE(H133/AW133)</f>
        <v>15</v>
      </c>
      <c r="BG133" s="5"/>
    </row>
    <row r="134" spans="1:59" x14ac:dyDescent="0.3">
      <c r="A134" s="17">
        <v>5611</v>
      </c>
      <c r="B134" s="18" t="s">
        <v>314</v>
      </c>
      <c r="C134" s="19">
        <v>35</v>
      </c>
      <c r="D134" s="135" t="s">
        <v>308</v>
      </c>
      <c r="E134" s="136" t="s">
        <v>44</v>
      </c>
      <c r="F134" s="20" t="s">
        <v>14</v>
      </c>
      <c r="G134" s="20">
        <f>G133+1</f>
        <v>130</v>
      </c>
      <c r="H134" s="21">
        <f>SUM(I134:AV134)</f>
        <v>30</v>
      </c>
      <c r="I134" s="42"/>
      <c r="J134" s="42">
        <v>15</v>
      </c>
      <c r="K134" s="42"/>
      <c r="L134" s="42"/>
      <c r="M134" s="42">
        <v>5</v>
      </c>
      <c r="N134" s="42">
        <v>10</v>
      </c>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3">
        <f>SUMIF(I134:AV134,"&gt;0",$I$4:$AV$4)</f>
        <v>3</v>
      </c>
      <c r="AX134" s="56">
        <f>SUMPRODUCT(LARGE((AW134:AW141),{1;2;3;4;5}))</f>
        <v>12</v>
      </c>
      <c r="AY134" s="47">
        <f>COUNT(A134:A141)</f>
        <v>8</v>
      </c>
      <c r="AZ134" s="64">
        <f>SUM(AW134:AW141)</f>
        <v>18</v>
      </c>
      <c r="BA134" s="81"/>
      <c r="BB134" s="86"/>
      <c r="BC134" s="86"/>
      <c r="BD134" s="86"/>
      <c r="BE134" s="51" t="e">
        <f>AVERAGE(AX134/#REF!)</f>
        <v>#REF!</v>
      </c>
      <c r="BF134" s="44">
        <f t="shared" si="7"/>
        <v>10</v>
      </c>
      <c r="BG134" s="5"/>
    </row>
    <row r="135" spans="1:59" x14ac:dyDescent="0.3">
      <c r="A135" s="17">
        <v>5630</v>
      </c>
      <c r="B135" s="18" t="s">
        <v>314</v>
      </c>
      <c r="C135" s="19">
        <v>35</v>
      </c>
      <c r="D135" s="135" t="s">
        <v>388</v>
      </c>
      <c r="E135" s="136" t="s">
        <v>239</v>
      </c>
      <c r="F135" s="20" t="s">
        <v>14</v>
      </c>
      <c r="G135" s="20">
        <f>G134+1</f>
        <v>131</v>
      </c>
      <c r="H135" s="21">
        <f>SUM(I135:AV135)</f>
        <v>30</v>
      </c>
      <c r="I135" s="42"/>
      <c r="J135" s="42"/>
      <c r="K135" s="42">
        <v>10</v>
      </c>
      <c r="L135" s="42">
        <v>20</v>
      </c>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3">
        <f>SUMIF(I135:AV135,"&gt;0",$I$4:$AV$4)</f>
        <v>2</v>
      </c>
      <c r="AX135" s="56"/>
      <c r="AY135" s="47"/>
      <c r="AZ135" s="64"/>
      <c r="BA135" s="81"/>
      <c r="BB135" s="86"/>
      <c r="BC135" s="86" t="s">
        <v>323</v>
      </c>
      <c r="BD135" s="86"/>
      <c r="BE135" s="51"/>
      <c r="BF135" s="44">
        <f t="shared" si="7"/>
        <v>15</v>
      </c>
      <c r="BG135" s="5"/>
    </row>
    <row r="136" spans="1:59" x14ac:dyDescent="0.3">
      <c r="A136" s="60">
        <v>5705</v>
      </c>
      <c r="B136" s="22" t="s">
        <v>340</v>
      </c>
      <c r="C136" s="25">
        <v>53</v>
      </c>
      <c r="D136" s="135" t="s">
        <v>372</v>
      </c>
      <c r="E136" s="136" t="s">
        <v>373</v>
      </c>
      <c r="F136" s="111" t="s">
        <v>14</v>
      </c>
      <c r="G136" s="20">
        <f>G135+1</f>
        <v>132</v>
      </c>
      <c r="H136" s="21">
        <f>SUM(I136:AV136)</f>
        <v>30</v>
      </c>
      <c r="I136" s="42"/>
      <c r="J136" s="42"/>
      <c r="K136" s="42"/>
      <c r="L136" s="42"/>
      <c r="M136" s="42"/>
      <c r="N136" s="42"/>
      <c r="O136" s="42"/>
      <c r="P136" s="42"/>
      <c r="Q136" s="42"/>
      <c r="R136" s="42"/>
      <c r="S136" s="42"/>
      <c r="T136" s="42"/>
      <c r="U136" s="42">
        <v>20</v>
      </c>
      <c r="V136" s="42">
        <v>10</v>
      </c>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3">
        <f>SUMIF(I136:AV136,"&gt;0",$I$4:$AV$4)</f>
        <v>2</v>
      </c>
      <c r="AX136" s="56"/>
      <c r="AY136" s="47"/>
      <c r="AZ136" s="64"/>
      <c r="BA136" s="81"/>
      <c r="BB136" s="86"/>
      <c r="BC136" s="86" t="s">
        <v>323</v>
      </c>
      <c r="BD136" s="86"/>
      <c r="BE136" s="51"/>
      <c r="BF136" s="44">
        <f t="shared" si="7"/>
        <v>15</v>
      </c>
      <c r="BG136" s="5"/>
    </row>
    <row r="137" spans="1:59" x14ac:dyDescent="0.3">
      <c r="A137" s="17">
        <v>156</v>
      </c>
      <c r="B137" s="18" t="s">
        <v>29</v>
      </c>
      <c r="C137" s="19">
        <v>35</v>
      </c>
      <c r="D137" s="135" t="s">
        <v>325</v>
      </c>
      <c r="E137" s="136" t="s">
        <v>88</v>
      </c>
      <c r="F137" s="20" t="s">
        <v>14</v>
      </c>
      <c r="G137" s="20">
        <f>G136+1</f>
        <v>133</v>
      </c>
      <c r="H137" s="21">
        <f>SUM(I137:AV137)</f>
        <v>25</v>
      </c>
      <c r="I137" s="42">
        <v>15</v>
      </c>
      <c r="J137" s="42">
        <v>10</v>
      </c>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3">
        <f>SUMIF(I137:AV137,"&gt;0",$I$4:$AV$4)</f>
        <v>2</v>
      </c>
      <c r="AX137" s="56"/>
      <c r="AY137" s="47"/>
      <c r="AZ137" s="64"/>
      <c r="BA137" s="81"/>
      <c r="BB137" s="86"/>
      <c r="BC137" s="86"/>
      <c r="BD137" s="86" t="s">
        <v>323</v>
      </c>
      <c r="BE137" s="51"/>
      <c r="BF137" s="44">
        <f t="shared" si="7"/>
        <v>12.5</v>
      </c>
      <c r="BG137" s="5"/>
    </row>
    <row r="138" spans="1:59" x14ac:dyDescent="0.3">
      <c r="A138" s="17">
        <v>164</v>
      </c>
      <c r="B138" s="18" t="s">
        <v>29</v>
      </c>
      <c r="C138" s="19">
        <v>35</v>
      </c>
      <c r="D138" s="135" t="s">
        <v>325</v>
      </c>
      <c r="E138" s="136" t="s">
        <v>346</v>
      </c>
      <c r="F138" s="20" t="s">
        <v>14</v>
      </c>
      <c r="G138" s="20">
        <f>G137+1</f>
        <v>134</v>
      </c>
      <c r="H138" s="21">
        <f>SUM(I138:AV138)</f>
        <v>25</v>
      </c>
      <c r="I138" s="42">
        <v>10</v>
      </c>
      <c r="J138" s="42">
        <v>15</v>
      </c>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3">
        <f>SUMIF(I138:AV138,"&gt;0",$I$4:$AV$4)</f>
        <v>2</v>
      </c>
      <c r="AX138" s="56"/>
      <c r="AY138" s="47"/>
      <c r="AZ138" s="64"/>
      <c r="BA138" s="81"/>
      <c r="BB138" s="86"/>
      <c r="BC138" s="86"/>
      <c r="BD138" s="86" t="s">
        <v>323</v>
      </c>
      <c r="BE138" s="51"/>
      <c r="BF138" s="44">
        <f t="shared" si="7"/>
        <v>12.5</v>
      </c>
      <c r="BG138" s="5"/>
    </row>
    <row r="139" spans="1:59" x14ac:dyDescent="0.3">
      <c r="A139" s="17">
        <v>1315</v>
      </c>
      <c r="B139" s="18" t="s">
        <v>91</v>
      </c>
      <c r="C139" s="19">
        <v>35</v>
      </c>
      <c r="D139" s="135" t="s">
        <v>101</v>
      </c>
      <c r="E139" s="136" t="s">
        <v>102</v>
      </c>
      <c r="F139" s="20" t="s">
        <v>14</v>
      </c>
      <c r="G139" s="20">
        <f>G138+1</f>
        <v>135</v>
      </c>
      <c r="H139" s="21">
        <f>SUM(I139:AV139)</f>
        <v>25</v>
      </c>
      <c r="I139" s="42"/>
      <c r="J139" s="42"/>
      <c r="K139" s="42"/>
      <c r="L139" s="42">
        <v>15</v>
      </c>
      <c r="M139" s="42"/>
      <c r="N139" s="42">
        <v>10</v>
      </c>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3">
        <f>SUMIF(I139:AV139,"&gt;0",$I$4:$AV$4)</f>
        <v>2</v>
      </c>
      <c r="AX139" s="56"/>
      <c r="AY139" s="47"/>
      <c r="AZ139" s="64"/>
      <c r="BA139" s="81"/>
      <c r="BB139" s="86"/>
      <c r="BC139" s="86"/>
      <c r="BD139" s="86"/>
      <c r="BE139" s="51"/>
      <c r="BF139" s="44">
        <f t="shared" si="7"/>
        <v>12.5</v>
      </c>
      <c r="BG139" s="5"/>
    </row>
    <row r="140" spans="1:59" x14ac:dyDescent="0.3">
      <c r="A140" s="17">
        <v>4051</v>
      </c>
      <c r="B140" s="18" t="s">
        <v>205</v>
      </c>
      <c r="C140" s="19">
        <v>22</v>
      </c>
      <c r="D140" s="135" t="s">
        <v>212</v>
      </c>
      <c r="E140" s="136" t="s">
        <v>213</v>
      </c>
      <c r="F140" s="20" t="s">
        <v>14</v>
      </c>
      <c r="G140" s="20">
        <f>G139+1</f>
        <v>136</v>
      </c>
      <c r="H140" s="21">
        <f>SUM(I140:AV140)</f>
        <v>25</v>
      </c>
      <c r="I140" s="42">
        <v>10</v>
      </c>
      <c r="J140" s="42">
        <v>15</v>
      </c>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3">
        <f>SUMIF(I140:AV140,"&gt;0",$I$4:$AV$4)</f>
        <v>2</v>
      </c>
      <c r="AX140" s="56">
        <f>SUMPRODUCT(LARGE((AW140:AW150),{1;2;3;4;5}))</f>
        <v>11</v>
      </c>
      <c r="AY140" s="47">
        <f>COUNT(A140:A150)</f>
        <v>11</v>
      </c>
      <c r="AZ140" s="64">
        <f>SUM(AW140:AW150)</f>
        <v>19</v>
      </c>
      <c r="BA140" s="81"/>
      <c r="BB140" s="86"/>
      <c r="BC140" s="86" t="s">
        <v>323</v>
      </c>
      <c r="BD140" s="86"/>
      <c r="BE140" s="51" t="e">
        <f>AVERAGE(AX140/#REF!)</f>
        <v>#REF!</v>
      </c>
      <c r="BF140" s="44">
        <f t="shared" si="7"/>
        <v>12.5</v>
      </c>
      <c r="BG140" s="5"/>
    </row>
    <row r="141" spans="1:59" x14ac:dyDescent="0.3">
      <c r="A141" s="17">
        <v>5424</v>
      </c>
      <c r="B141" s="18" t="s">
        <v>277</v>
      </c>
      <c r="C141" s="19">
        <v>35</v>
      </c>
      <c r="D141" s="135" t="s">
        <v>279</v>
      </c>
      <c r="E141" s="136" t="s">
        <v>287</v>
      </c>
      <c r="F141" s="20" t="s">
        <v>39</v>
      </c>
      <c r="G141" s="20">
        <f>G140+1</f>
        <v>137</v>
      </c>
      <c r="H141" s="21">
        <f>SUM(I141:AV141)</f>
        <v>25</v>
      </c>
      <c r="I141" s="42"/>
      <c r="J141" s="42">
        <v>5</v>
      </c>
      <c r="K141" s="42"/>
      <c r="L141" s="42"/>
      <c r="M141" s="42"/>
      <c r="N141" s="42"/>
      <c r="O141" s="42"/>
      <c r="P141" s="42">
        <v>10</v>
      </c>
      <c r="Q141" s="42"/>
      <c r="R141" s="42">
        <v>10</v>
      </c>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3">
        <f>SUMIF(I141:AV141,"&gt;0",$I$4:$AV$4)</f>
        <v>3</v>
      </c>
      <c r="AX141" s="56"/>
      <c r="AY141" s="47"/>
      <c r="AZ141" s="64"/>
      <c r="BA141" s="81"/>
      <c r="BB141" s="86"/>
      <c r="BC141" s="86" t="s">
        <v>323</v>
      </c>
      <c r="BD141" s="86"/>
      <c r="BE141" s="51"/>
      <c r="BF141" s="44">
        <f t="shared" si="7"/>
        <v>8.3333333333333339</v>
      </c>
      <c r="BG141" s="5"/>
    </row>
    <row r="142" spans="1:59" x14ac:dyDescent="0.3">
      <c r="A142" s="17">
        <v>5503</v>
      </c>
      <c r="B142" s="18" t="s">
        <v>1</v>
      </c>
      <c r="C142" s="19">
        <v>35</v>
      </c>
      <c r="D142" s="135" t="s">
        <v>295</v>
      </c>
      <c r="E142" s="136" t="s">
        <v>222</v>
      </c>
      <c r="F142" s="20" t="s">
        <v>14</v>
      </c>
      <c r="G142" s="20">
        <f>G141+1</f>
        <v>138</v>
      </c>
      <c r="H142" s="21">
        <f>SUM(I142:AV142)</f>
        <v>25</v>
      </c>
      <c r="I142" s="42">
        <v>15</v>
      </c>
      <c r="J142" s="42">
        <v>10</v>
      </c>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3">
        <f>SUMIF(I142:AV142,"&gt;0",$I$4:$AV$4)</f>
        <v>2</v>
      </c>
      <c r="AX142" s="56"/>
      <c r="AY142" s="47"/>
      <c r="AZ142" s="64"/>
      <c r="BA142" s="81"/>
      <c r="BB142" s="86"/>
      <c r="BC142" s="86" t="s">
        <v>323</v>
      </c>
      <c r="BD142" s="86"/>
      <c r="BE142" s="51"/>
      <c r="BF142" s="44">
        <f t="shared" si="7"/>
        <v>12.5</v>
      </c>
      <c r="BG142" s="5"/>
    </row>
    <row r="143" spans="1:59" x14ac:dyDescent="0.3">
      <c r="A143" s="17">
        <v>946</v>
      </c>
      <c r="B143" s="18" t="s">
        <v>45</v>
      </c>
      <c r="C143" s="19">
        <v>35</v>
      </c>
      <c r="D143" s="135" t="s">
        <v>70</v>
      </c>
      <c r="E143" s="136" t="s">
        <v>71</v>
      </c>
      <c r="F143" s="20" t="s">
        <v>14</v>
      </c>
      <c r="G143" s="20">
        <f>G142+1</f>
        <v>139</v>
      </c>
      <c r="H143" s="21">
        <f>SUM(I143:AV143)</f>
        <v>20</v>
      </c>
      <c r="I143" s="42"/>
      <c r="J143" s="42"/>
      <c r="K143" s="42"/>
      <c r="L143" s="42"/>
      <c r="M143" s="42"/>
      <c r="N143" s="42"/>
      <c r="O143" s="42"/>
      <c r="P143" s="42">
        <v>20</v>
      </c>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3">
        <f>SUMIF(I143:AV143,"&gt;0",$I$4:$AV$4)</f>
        <v>1</v>
      </c>
      <c r="AX143" s="56"/>
      <c r="AY143" s="47"/>
      <c r="AZ143" s="64"/>
      <c r="BA143" s="81"/>
      <c r="BB143" s="86" t="s">
        <v>323</v>
      </c>
      <c r="BC143" s="86"/>
      <c r="BD143" s="86"/>
      <c r="BE143" s="51"/>
      <c r="BF143" s="44">
        <f t="shared" si="7"/>
        <v>20</v>
      </c>
      <c r="BG143" s="5"/>
    </row>
    <row r="144" spans="1:59" x14ac:dyDescent="0.3">
      <c r="A144" s="17">
        <v>1319</v>
      </c>
      <c r="B144" s="18" t="s">
        <v>91</v>
      </c>
      <c r="C144" s="19">
        <v>35</v>
      </c>
      <c r="D144" s="135" t="s">
        <v>103</v>
      </c>
      <c r="E144" s="136" t="s">
        <v>44</v>
      </c>
      <c r="F144" s="20" t="s">
        <v>14</v>
      </c>
      <c r="G144" s="20">
        <f>G143+1</f>
        <v>140</v>
      </c>
      <c r="H144" s="21">
        <f>SUM(I144:AV144)</f>
        <v>20</v>
      </c>
      <c r="I144" s="42"/>
      <c r="J144" s="42"/>
      <c r="K144" s="42"/>
      <c r="L144" s="42"/>
      <c r="M144" s="42"/>
      <c r="N144" s="42">
        <v>10</v>
      </c>
      <c r="O144" s="42"/>
      <c r="P144" s="42"/>
      <c r="Q144" s="42"/>
      <c r="R144" s="42"/>
      <c r="S144" s="42"/>
      <c r="T144" s="42"/>
      <c r="U144" s="42"/>
      <c r="V144" s="42">
        <v>10</v>
      </c>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3">
        <f>SUMIF(I144:AV144,"&gt;0",$I$4:$AV$4)</f>
        <v>2</v>
      </c>
      <c r="AX144" s="56"/>
      <c r="AY144" s="47"/>
      <c r="AZ144" s="64"/>
      <c r="BA144" s="81"/>
      <c r="BB144" s="86" t="s">
        <v>323</v>
      </c>
      <c r="BC144" s="86"/>
      <c r="BD144" s="86"/>
      <c r="BE144" s="51"/>
      <c r="BF144" s="44">
        <f t="shared" si="7"/>
        <v>10</v>
      </c>
      <c r="BG144" s="5"/>
    </row>
    <row r="145" spans="1:59" x14ac:dyDescent="0.3">
      <c r="A145" s="17">
        <v>2301</v>
      </c>
      <c r="B145" s="18" t="s">
        <v>6</v>
      </c>
      <c r="C145" s="19">
        <v>35</v>
      </c>
      <c r="D145" s="135" t="s">
        <v>119</v>
      </c>
      <c r="E145" s="136" t="s">
        <v>49</v>
      </c>
      <c r="F145" s="20" t="s">
        <v>14</v>
      </c>
      <c r="G145" s="20">
        <f>G144+1</f>
        <v>141</v>
      </c>
      <c r="H145" s="21">
        <f>SUM(I145:AV145)</f>
        <v>20</v>
      </c>
      <c r="I145" s="42"/>
      <c r="J145" s="42"/>
      <c r="K145" s="42"/>
      <c r="L145" s="42"/>
      <c r="M145" s="42"/>
      <c r="N145" s="42"/>
      <c r="O145" s="42"/>
      <c r="P145" s="42"/>
      <c r="Q145" s="42"/>
      <c r="R145" s="42"/>
      <c r="S145" s="42"/>
      <c r="T145" s="42">
        <v>20</v>
      </c>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3">
        <f>SUMIF(I145:AV145,"&gt;0",$I$4:$AV$4)</f>
        <v>1</v>
      </c>
      <c r="AX145" s="56"/>
      <c r="AY145" s="47"/>
      <c r="AZ145" s="64"/>
      <c r="BA145" s="81"/>
      <c r="BB145" s="86"/>
      <c r="BC145" s="86"/>
      <c r="BD145" s="86"/>
      <c r="BE145" s="51"/>
      <c r="BF145" s="44">
        <f t="shared" si="7"/>
        <v>20</v>
      </c>
      <c r="BG145" s="5"/>
    </row>
    <row r="146" spans="1:59" x14ac:dyDescent="0.3">
      <c r="A146" s="17">
        <v>3346</v>
      </c>
      <c r="B146" s="18" t="s">
        <v>173</v>
      </c>
      <c r="C146" s="19">
        <v>35</v>
      </c>
      <c r="D146" s="135" t="s">
        <v>174</v>
      </c>
      <c r="E146" s="136" t="s">
        <v>69</v>
      </c>
      <c r="F146" s="20" t="s">
        <v>14</v>
      </c>
      <c r="G146" s="20">
        <f>G145+1</f>
        <v>142</v>
      </c>
      <c r="H146" s="21">
        <f>SUM(I146:AV146)</f>
        <v>20</v>
      </c>
      <c r="I146" s="42"/>
      <c r="J146" s="42"/>
      <c r="K146" s="42"/>
      <c r="L146" s="42"/>
      <c r="M146" s="42"/>
      <c r="N146" s="42"/>
      <c r="O146" s="42"/>
      <c r="P146" s="42"/>
      <c r="Q146" s="42"/>
      <c r="R146" s="42"/>
      <c r="S146" s="42">
        <v>10</v>
      </c>
      <c r="T146" s="42">
        <v>10</v>
      </c>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3">
        <f>SUMIF(I146:AV146,"&gt;0",$I$4:$AV$4)</f>
        <v>2</v>
      </c>
      <c r="AX146" s="56"/>
      <c r="AY146" s="47"/>
      <c r="AZ146" s="64"/>
      <c r="BA146" s="81"/>
      <c r="BB146" s="86"/>
      <c r="BC146" s="86"/>
      <c r="BD146" s="86"/>
      <c r="BE146" s="51"/>
      <c r="BF146" s="44"/>
      <c r="BG146" s="5"/>
    </row>
    <row r="147" spans="1:59" x14ac:dyDescent="0.3">
      <c r="A147" s="17">
        <v>4083</v>
      </c>
      <c r="B147" s="18" t="s">
        <v>205</v>
      </c>
      <c r="C147" s="19">
        <v>22</v>
      </c>
      <c r="D147" s="135" t="s">
        <v>220</v>
      </c>
      <c r="E147" s="136" t="s">
        <v>222</v>
      </c>
      <c r="F147" s="20" t="s">
        <v>14</v>
      </c>
      <c r="G147" s="20">
        <f>G146+1</f>
        <v>143</v>
      </c>
      <c r="H147" s="21">
        <f>SUM(I147:AV147)</f>
        <v>20</v>
      </c>
      <c r="I147" s="42"/>
      <c r="J147" s="42"/>
      <c r="K147" s="42"/>
      <c r="L147" s="42"/>
      <c r="M147" s="42"/>
      <c r="N147" s="42"/>
      <c r="O147" s="42"/>
      <c r="P147" s="42"/>
      <c r="Q147" s="42">
        <v>10</v>
      </c>
      <c r="R147" s="42">
        <v>10</v>
      </c>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3">
        <f>SUMIF(I147:AV147,"&gt;0",$I$4:$AV$4)</f>
        <v>2</v>
      </c>
      <c r="AX147" s="56"/>
      <c r="AY147" s="47"/>
      <c r="AZ147" s="64"/>
      <c r="BA147" s="81"/>
      <c r="BB147" s="86"/>
      <c r="BC147" s="86"/>
      <c r="BD147" s="86"/>
      <c r="BE147" s="51"/>
      <c r="BF147" s="44">
        <f>AVERAGE(H147/AW147)</f>
        <v>10</v>
      </c>
      <c r="BG147" s="5"/>
    </row>
    <row r="148" spans="1:59" x14ac:dyDescent="0.3">
      <c r="A148" s="17">
        <v>5506</v>
      </c>
      <c r="B148" s="18" t="s">
        <v>1</v>
      </c>
      <c r="C148" s="19">
        <v>35</v>
      </c>
      <c r="D148" s="135" t="s">
        <v>202</v>
      </c>
      <c r="E148" s="136" t="s">
        <v>239</v>
      </c>
      <c r="F148" s="20" t="s">
        <v>14</v>
      </c>
      <c r="G148" s="20">
        <f>G147+1</f>
        <v>144</v>
      </c>
      <c r="H148" s="21">
        <f>SUM(I148:AV148)</f>
        <v>20</v>
      </c>
      <c r="I148" s="42">
        <v>10</v>
      </c>
      <c r="J148" s="42">
        <v>10</v>
      </c>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3">
        <f>SUMIF(I148:AV148,"&gt;0",$I$4:$AV$4)</f>
        <v>2</v>
      </c>
      <c r="AX148" s="56"/>
      <c r="AY148" s="47"/>
      <c r="AZ148" s="64"/>
      <c r="BA148" s="81"/>
      <c r="BB148" s="86"/>
      <c r="BC148" s="86" t="s">
        <v>323</v>
      </c>
      <c r="BD148" s="86"/>
      <c r="BE148" s="51"/>
      <c r="BF148" s="44">
        <f>AVERAGE(H148/AW148)</f>
        <v>10</v>
      </c>
      <c r="BG148" s="5"/>
    </row>
    <row r="149" spans="1:59" x14ac:dyDescent="0.3">
      <c r="A149" s="17">
        <v>5605</v>
      </c>
      <c r="B149" s="18" t="s">
        <v>314</v>
      </c>
      <c r="C149" s="19">
        <v>35</v>
      </c>
      <c r="D149" s="135" t="s">
        <v>304</v>
      </c>
      <c r="E149" s="136" t="s">
        <v>305</v>
      </c>
      <c r="F149" s="20" t="s">
        <v>14</v>
      </c>
      <c r="G149" s="20">
        <f>G148+1</f>
        <v>145</v>
      </c>
      <c r="H149" s="21">
        <f>SUM(I149:AV149)</f>
        <v>20</v>
      </c>
      <c r="I149" s="42"/>
      <c r="J149" s="42"/>
      <c r="K149" s="42"/>
      <c r="L149" s="42"/>
      <c r="M149" s="42"/>
      <c r="N149" s="42"/>
      <c r="O149" s="42"/>
      <c r="P149" s="42"/>
      <c r="Q149" s="42"/>
      <c r="R149" s="42"/>
      <c r="S149" s="42"/>
      <c r="T149" s="42"/>
      <c r="U149" s="42"/>
      <c r="V149" s="42">
        <v>20</v>
      </c>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3">
        <f>SUMIF(I149:AV149,"&gt;0",$I$4:$AV$4)</f>
        <v>1</v>
      </c>
      <c r="AX149" s="117"/>
      <c r="AY149" s="119"/>
      <c r="AZ149" s="121"/>
      <c r="BA149" s="123"/>
      <c r="BB149" s="125"/>
      <c r="BC149" s="125"/>
      <c r="BD149" s="127"/>
      <c r="BE149" s="128"/>
      <c r="BF149" s="130"/>
      <c r="BG149" s="5"/>
    </row>
    <row r="150" spans="1:59" x14ac:dyDescent="0.3">
      <c r="A150" s="17">
        <v>154</v>
      </c>
      <c r="B150" s="18" t="s">
        <v>29</v>
      </c>
      <c r="C150" s="19">
        <v>35</v>
      </c>
      <c r="D150" s="135" t="s">
        <v>345</v>
      </c>
      <c r="E150" s="136" t="s">
        <v>57</v>
      </c>
      <c r="F150" s="20" t="s">
        <v>14</v>
      </c>
      <c r="G150" s="20">
        <f>G149+1</f>
        <v>146</v>
      </c>
      <c r="H150" s="21">
        <f>SUM(I150:AV150)</f>
        <v>15</v>
      </c>
      <c r="I150" s="42"/>
      <c r="J150" s="42"/>
      <c r="K150" s="42"/>
      <c r="L150" s="42">
        <v>15</v>
      </c>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3">
        <f>SUMIF(I150:AV150,"&gt;0",$I$4:$AV$4)</f>
        <v>1</v>
      </c>
      <c r="AX150" s="56"/>
      <c r="AY150" s="47"/>
      <c r="AZ150" s="64"/>
      <c r="BA150" s="81"/>
      <c r="BB150" s="86"/>
      <c r="BC150" s="86"/>
      <c r="BD150" s="86"/>
      <c r="BE150" s="51"/>
      <c r="BF150" s="44">
        <f t="shared" ref="BF150:BF160" si="8">AVERAGE(H150/AW150)</f>
        <v>15</v>
      </c>
      <c r="BG150" s="5"/>
    </row>
    <row r="151" spans="1:59" x14ac:dyDescent="0.3">
      <c r="A151" s="17">
        <v>1165</v>
      </c>
      <c r="B151" s="18" t="s">
        <v>83</v>
      </c>
      <c r="C151" s="19">
        <v>35</v>
      </c>
      <c r="D151" s="135" t="s">
        <v>84</v>
      </c>
      <c r="E151" s="136" t="s">
        <v>61</v>
      </c>
      <c r="F151" s="20" t="s">
        <v>14</v>
      </c>
      <c r="G151" s="20">
        <f>G150+1</f>
        <v>147</v>
      </c>
      <c r="H151" s="21">
        <f>SUM(I151:AV151)</f>
        <v>15</v>
      </c>
      <c r="I151" s="42"/>
      <c r="J151" s="42"/>
      <c r="K151" s="42"/>
      <c r="L151" s="42"/>
      <c r="M151" s="42">
        <v>15</v>
      </c>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3">
        <f>SUMIF(I151:AV151,"&gt;0",$I$4:$AV$4)</f>
        <v>1</v>
      </c>
      <c r="AX151" s="56">
        <f>SUMPRODUCT(LARGE((AW151:AW170),{1;2;3;4;5}))</f>
        <v>9</v>
      </c>
      <c r="AY151" s="47">
        <f>COUNT(A151:A170)</f>
        <v>20</v>
      </c>
      <c r="AZ151" s="64">
        <f>SUM(AW151:AW170)</f>
        <v>18</v>
      </c>
      <c r="BA151" s="81"/>
      <c r="BB151" s="86"/>
      <c r="BC151" s="86" t="s">
        <v>323</v>
      </c>
      <c r="BD151" s="86"/>
      <c r="BE151" s="51" t="e">
        <f>AVERAGE(AX151/#REF!)</f>
        <v>#REF!</v>
      </c>
      <c r="BF151" s="44">
        <f t="shared" si="8"/>
        <v>15</v>
      </c>
      <c r="BG151" s="5"/>
    </row>
    <row r="152" spans="1:59" x14ac:dyDescent="0.3">
      <c r="A152" s="17">
        <v>2822</v>
      </c>
      <c r="B152" s="18" t="s">
        <v>148</v>
      </c>
      <c r="C152" s="19">
        <v>35</v>
      </c>
      <c r="D152" s="135" t="s">
        <v>156</v>
      </c>
      <c r="E152" s="136" t="s">
        <v>157</v>
      </c>
      <c r="F152" s="20" t="s">
        <v>14</v>
      </c>
      <c r="G152" s="20">
        <f>G151+1</f>
        <v>148</v>
      </c>
      <c r="H152" s="21">
        <f>SUM(I152:AV152)</f>
        <v>15</v>
      </c>
      <c r="I152" s="42">
        <v>15</v>
      </c>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3">
        <f>SUMIF(I152:AV152,"&gt;0",$I$4:$AV$4)</f>
        <v>1</v>
      </c>
      <c r="AX152" s="56">
        <f>SUMPRODUCT(LARGE((AW152:AW160),{1;2;3;4;5}))</f>
        <v>9</v>
      </c>
      <c r="AY152" s="47">
        <f>COUNT(A152:A160)</f>
        <v>9</v>
      </c>
      <c r="AZ152" s="64">
        <f>SUM(AW152:AW160)</f>
        <v>13</v>
      </c>
      <c r="BA152" s="81"/>
      <c r="BB152" s="86" t="s">
        <v>323</v>
      </c>
      <c r="BC152" s="86"/>
      <c r="BD152" s="86"/>
      <c r="BE152" s="51" t="e">
        <f>AVERAGE(AX152/#REF!)</f>
        <v>#REF!</v>
      </c>
      <c r="BF152" s="44">
        <f t="shared" si="8"/>
        <v>15</v>
      </c>
      <c r="BG152" s="5"/>
    </row>
    <row r="153" spans="1:59" x14ac:dyDescent="0.3">
      <c r="A153" s="17">
        <v>5101</v>
      </c>
      <c r="B153" s="18" t="s">
        <v>257</v>
      </c>
      <c r="C153" s="19">
        <v>35</v>
      </c>
      <c r="D153" s="135" t="s">
        <v>258</v>
      </c>
      <c r="E153" s="136" t="s">
        <v>176</v>
      </c>
      <c r="F153" s="20" t="s">
        <v>14</v>
      </c>
      <c r="G153" s="20">
        <f>G152+1</f>
        <v>149</v>
      </c>
      <c r="H153" s="21">
        <f>SUM(I153:AV153)</f>
        <v>15</v>
      </c>
      <c r="I153" s="42"/>
      <c r="J153" s="42"/>
      <c r="K153" s="42"/>
      <c r="L153" s="42"/>
      <c r="M153" s="42">
        <v>15</v>
      </c>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3">
        <f>SUMIF(I153:AV153,"&gt;0",$I$4:$AV$4)</f>
        <v>1</v>
      </c>
      <c r="AX153" s="56"/>
      <c r="AY153" s="47"/>
      <c r="AZ153" s="64"/>
      <c r="BA153" s="81"/>
      <c r="BB153" s="86" t="s">
        <v>323</v>
      </c>
      <c r="BC153" s="86"/>
      <c r="BD153" s="86"/>
      <c r="BE153" s="51"/>
      <c r="BF153" s="44">
        <f t="shared" si="8"/>
        <v>15</v>
      </c>
      <c r="BG153" s="5"/>
    </row>
    <row r="154" spans="1:59" x14ac:dyDescent="0.3">
      <c r="A154" s="17">
        <v>5107</v>
      </c>
      <c r="B154" s="18" t="s">
        <v>257</v>
      </c>
      <c r="C154" s="19">
        <v>35</v>
      </c>
      <c r="D154" s="135" t="s">
        <v>203</v>
      </c>
      <c r="E154" s="136" t="s">
        <v>116</v>
      </c>
      <c r="F154" s="20" t="s">
        <v>14</v>
      </c>
      <c r="G154" s="20">
        <f>G153+1</f>
        <v>150</v>
      </c>
      <c r="H154" s="21">
        <f>SUM(I154:AV154)</f>
        <v>15</v>
      </c>
      <c r="I154" s="42"/>
      <c r="J154" s="42"/>
      <c r="K154" s="42"/>
      <c r="L154" s="42"/>
      <c r="M154" s="42"/>
      <c r="N154" s="42">
        <v>15</v>
      </c>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3">
        <f>SUMIF(I154:AV154,"&gt;0",$I$4:$AV$4)</f>
        <v>1</v>
      </c>
      <c r="AX154" s="56"/>
      <c r="AY154" s="47"/>
      <c r="AZ154" s="64"/>
      <c r="BA154" s="81"/>
      <c r="BB154" s="86"/>
      <c r="BC154" s="86"/>
      <c r="BD154" s="86" t="s">
        <v>323</v>
      </c>
      <c r="BE154" s="51"/>
      <c r="BF154" s="44">
        <f t="shared" si="8"/>
        <v>15</v>
      </c>
      <c r="BG154" s="5"/>
    </row>
    <row r="155" spans="1:59" x14ac:dyDescent="0.3">
      <c r="A155" s="17">
        <v>5505</v>
      </c>
      <c r="B155" s="18" t="s">
        <v>1</v>
      </c>
      <c r="C155" s="19">
        <v>35</v>
      </c>
      <c r="D155" s="135" t="s">
        <v>296</v>
      </c>
      <c r="E155" s="136" t="s">
        <v>237</v>
      </c>
      <c r="F155" s="20" t="s">
        <v>14</v>
      </c>
      <c r="G155" s="20">
        <f>G154+1</f>
        <v>151</v>
      </c>
      <c r="H155" s="21">
        <f>SUM(I155:AV155)</f>
        <v>15</v>
      </c>
      <c r="I155" s="42">
        <v>5</v>
      </c>
      <c r="J155" s="42">
        <v>10</v>
      </c>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3">
        <f>SUMIF(I155:AV155,"&gt;0",$I$4:$AV$4)</f>
        <v>2</v>
      </c>
      <c r="AX155" s="56"/>
      <c r="AY155" s="47"/>
      <c r="AZ155" s="64"/>
      <c r="BA155" s="81"/>
      <c r="BB155" s="86" t="s">
        <v>323</v>
      </c>
      <c r="BC155" s="86"/>
      <c r="BD155" s="86"/>
      <c r="BE155" s="51"/>
      <c r="BF155" s="44">
        <f t="shared" si="8"/>
        <v>7.5</v>
      </c>
      <c r="BG155" s="5"/>
    </row>
    <row r="156" spans="1:59" x14ac:dyDescent="0.3">
      <c r="A156" s="17">
        <v>5508</v>
      </c>
      <c r="B156" s="18" t="s">
        <v>1</v>
      </c>
      <c r="C156" s="19">
        <v>35</v>
      </c>
      <c r="D156" s="135" t="s">
        <v>343</v>
      </c>
      <c r="E156" s="136" t="s">
        <v>344</v>
      </c>
      <c r="F156" s="20" t="s">
        <v>14</v>
      </c>
      <c r="G156" s="20">
        <f>G155+1</f>
        <v>152</v>
      </c>
      <c r="H156" s="21">
        <f>SUM(I156:AV156)</f>
        <v>15</v>
      </c>
      <c r="I156" s="42">
        <v>5</v>
      </c>
      <c r="J156" s="42">
        <v>10</v>
      </c>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3">
        <f>SUMIF(I156:AV156,"&gt;0",$I$4:$AV$4)</f>
        <v>2</v>
      </c>
      <c r="AX156" s="56"/>
      <c r="AY156" s="47"/>
      <c r="AZ156" s="64"/>
      <c r="BA156" s="81"/>
      <c r="BB156" s="86" t="s">
        <v>323</v>
      </c>
      <c r="BC156" s="86"/>
      <c r="BD156" s="86"/>
      <c r="BE156" s="51"/>
      <c r="BF156" s="44">
        <f t="shared" si="8"/>
        <v>7.5</v>
      </c>
      <c r="BG156" s="5"/>
    </row>
    <row r="157" spans="1:59" x14ac:dyDescent="0.3">
      <c r="A157" s="17">
        <v>1307</v>
      </c>
      <c r="B157" s="18" t="s">
        <v>91</v>
      </c>
      <c r="C157" s="19">
        <v>35</v>
      </c>
      <c r="D157" s="135" t="s">
        <v>92</v>
      </c>
      <c r="E157" s="136" t="s">
        <v>93</v>
      </c>
      <c r="F157" s="20" t="s">
        <v>14</v>
      </c>
      <c r="G157" s="20">
        <f>G156+1</f>
        <v>153</v>
      </c>
      <c r="H157" s="21">
        <f>SUM(I157:AV157)</f>
        <v>10</v>
      </c>
      <c r="I157" s="42"/>
      <c r="J157" s="42"/>
      <c r="K157" s="42"/>
      <c r="L157" s="42"/>
      <c r="M157" s="42">
        <v>5</v>
      </c>
      <c r="N157" s="42">
        <v>5</v>
      </c>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3">
        <f>SUMIF(I157:AV157,"&gt;0",$I$4:$AV$4)</f>
        <v>2</v>
      </c>
      <c r="AX157" s="56"/>
      <c r="AY157" s="47"/>
      <c r="AZ157" s="64"/>
      <c r="BA157" s="81"/>
      <c r="BB157" s="86" t="s">
        <v>323</v>
      </c>
      <c r="BC157" s="86"/>
      <c r="BD157" s="86"/>
      <c r="BE157" s="51"/>
      <c r="BF157" s="44">
        <f t="shared" si="8"/>
        <v>5</v>
      </c>
      <c r="BG157" s="5"/>
    </row>
    <row r="158" spans="1:59" x14ac:dyDescent="0.3">
      <c r="A158" s="17">
        <v>1308</v>
      </c>
      <c r="B158" s="18" t="s">
        <v>91</v>
      </c>
      <c r="C158" s="19">
        <v>35</v>
      </c>
      <c r="D158" s="135" t="s">
        <v>94</v>
      </c>
      <c r="E158" s="136" t="s">
        <v>95</v>
      </c>
      <c r="F158" s="20" t="s">
        <v>14</v>
      </c>
      <c r="G158" s="20">
        <f>G157+1</f>
        <v>154</v>
      </c>
      <c r="H158" s="21">
        <f>SUM(I158:AV158)</f>
        <v>10</v>
      </c>
      <c r="I158" s="42"/>
      <c r="J158" s="42"/>
      <c r="K158" s="42"/>
      <c r="L158" s="42"/>
      <c r="M158" s="42">
        <v>5</v>
      </c>
      <c r="N158" s="42">
        <v>5</v>
      </c>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3">
        <f>SUMIF(I158:AV158,"&gt;0",$I$4:$AV$4)</f>
        <v>2</v>
      </c>
      <c r="AX158" s="56"/>
      <c r="AY158" s="47"/>
      <c r="AZ158" s="64"/>
      <c r="BA158" s="81"/>
      <c r="BB158" s="86" t="s">
        <v>323</v>
      </c>
      <c r="BC158" s="86"/>
      <c r="BD158" s="86"/>
      <c r="BE158" s="51"/>
      <c r="BF158" s="44">
        <f t="shared" si="8"/>
        <v>5</v>
      </c>
      <c r="BG158" s="5"/>
    </row>
    <row r="159" spans="1:59" x14ac:dyDescent="0.3">
      <c r="A159" s="17">
        <v>1318</v>
      </c>
      <c r="B159" s="18" t="s">
        <v>91</v>
      </c>
      <c r="C159" s="19">
        <v>35</v>
      </c>
      <c r="D159" s="135" t="s">
        <v>33</v>
      </c>
      <c r="E159" s="136" t="s">
        <v>49</v>
      </c>
      <c r="F159" s="20" t="s">
        <v>14</v>
      </c>
      <c r="G159" s="20">
        <f>G158+1</f>
        <v>155</v>
      </c>
      <c r="H159" s="21">
        <f>SUM(I159:AV159)</f>
        <v>10</v>
      </c>
      <c r="I159" s="42"/>
      <c r="J159" s="42"/>
      <c r="K159" s="42"/>
      <c r="L159" s="42"/>
      <c r="M159" s="42"/>
      <c r="N159" s="42">
        <v>10</v>
      </c>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3">
        <f>SUMIF(I159:AV159,"&gt;0",$I$4:$AV$4)</f>
        <v>1</v>
      </c>
      <c r="AX159" s="56"/>
      <c r="AY159" s="47"/>
      <c r="AZ159" s="64"/>
      <c r="BA159" s="81"/>
      <c r="BB159" s="86"/>
      <c r="BC159" s="86" t="s">
        <v>323</v>
      </c>
      <c r="BD159" s="86"/>
      <c r="BE159" s="51"/>
      <c r="BF159" s="44">
        <f t="shared" si="8"/>
        <v>10</v>
      </c>
      <c r="BG159" s="5"/>
    </row>
    <row r="160" spans="1:59" x14ac:dyDescent="0.3">
      <c r="A160" s="17">
        <v>2450</v>
      </c>
      <c r="B160" s="18" t="s">
        <v>3</v>
      </c>
      <c r="C160" s="19">
        <v>35</v>
      </c>
      <c r="D160" s="135" t="s">
        <v>137</v>
      </c>
      <c r="E160" s="136" t="s">
        <v>138</v>
      </c>
      <c r="F160" s="20" t="s">
        <v>14</v>
      </c>
      <c r="G160" s="20">
        <f>G159+1</f>
        <v>156</v>
      </c>
      <c r="H160" s="21">
        <f>SUM(I160:AV160)</f>
        <v>10</v>
      </c>
      <c r="I160" s="42"/>
      <c r="J160" s="42"/>
      <c r="K160" s="42"/>
      <c r="L160" s="42"/>
      <c r="M160" s="42"/>
      <c r="N160" s="42"/>
      <c r="O160" s="42"/>
      <c r="P160" s="42"/>
      <c r="Q160" s="42"/>
      <c r="R160" s="42"/>
      <c r="S160" s="42">
        <v>10</v>
      </c>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3">
        <f>SUMIF(I160:AV160,"&gt;0",$I$4:$AV$4)</f>
        <v>1</v>
      </c>
      <c r="AX160" s="56"/>
      <c r="AY160" s="47"/>
      <c r="AZ160" s="64"/>
      <c r="BA160" s="81"/>
      <c r="BB160" s="86" t="s">
        <v>323</v>
      </c>
      <c r="BC160" s="86"/>
      <c r="BD160" s="86"/>
      <c r="BE160" s="51"/>
      <c r="BF160" s="44">
        <f t="shared" si="8"/>
        <v>10</v>
      </c>
      <c r="BG160" s="5"/>
    </row>
    <row r="161" spans="1:59" x14ac:dyDescent="0.3">
      <c r="A161" s="17">
        <v>5404</v>
      </c>
      <c r="B161" s="18" t="s">
        <v>277</v>
      </c>
      <c r="C161" s="19">
        <v>35</v>
      </c>
      <c r="D161" s="135" t="s">
        <v>279</v>
      </c>
      <c r="E161" s="136" t="s">
        <v>176</v>
      </c>
      <c r="F161" s="20" t="s">
        <v>14</v>
      </c>
      <c r="G161" s="20">
        <f>G160+1</f>
        <v>157</v>
      </c>
      <c r="H161" s="21">
        <f>SUM(I161:AV161)</f>
        <v>10</v>
      </c>
      <c r="I161" s="42"/>
      <c r="J161" s="42"/>
      <c r="K161" s="42"/>
      <c r="L161" s="42"/>
      <c r="M161" s="42"/>
      <c r="N161" s="42"/>
      <c r="O161" s="42"/>
      <c r="P161" s="42"/>
      <c r="Q161" s="42"/>
      <c r="R161" s="42">
        <v>10</v>
      </c>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3">
        <f>SUMIF(I161:AV161,"&gt;0",$I$4:$AV$4)</f>
        <v>1</v>
      </c>
      <c r="AX161" s="56"/>
      <c r="AY161" s="47"/>
      <c r="AZ161" s="64"/>
      <c r="BA161" s="81"/>
      <c r="BB161" s="86"/>
      <c r="BC161" s="86"/>
      <c r="BD161" s="86"/>
      <c r="BE161" s="51"/>
      <c r="BF161" s="44"/>
      <c r="BG161" s="5"/>
    </row>
    <row r="162" spans="1:59" x14ac:dyDescent="0.3">
      <c r="A162" s="17">
        <v>5437</v>
      </c>
      <c r="B162" s="18" t="s">
        <v>277</v>
      </c>
      <c r="C162" s="19">
        <v>35</v>
      </c>
      <c r="D162" s="135" t="s">
        <v>291</v>
      </c>
      <c r="E162" s="136" t="s">
        <v>292</v>
      </c>
      <c r="F162" s="20" t="s">
        <v>14</v>
      </c>
      <c r="G162" s="20">
        <f>G161+1</f>
        <v>158</v>
      </c>
      <c r="H162" s="21">
        <f>SUM(I162:AV162)</f>
        <v>10</v>
      </c>
      <c r="I162" s="42"/>
      <c r="J162" s="42"/>
      <c r="K162" s="42"/>
      <c r="L162" s="42"/>
      <c r="M162" s="42"/>
      <c r="N162" s="42"/>
      <c r="O162" s="42"/>
      <c r="P162" s="42"/>
      <c r="Q162" s="42"/>
      <c r="R162" s="42">
        <v>10</v>
      </c>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3">
        <f>SUMIF(I162:AV162,"&gt;0",$I$4:$AV$4)</f>
        <v>1</v>
      </c>
      <c r="AX162" s="56"/>
      <c r="AY162" s="47"/>
      <c r="AZ162" s="64"/>
      <c r="BA162" s="81"/>
      <c r="BB162" s="86"/>
      <c r="BC162" s="86"/>
      <c r="BD162" s="86"/>
      <c r="BE162" s="51"/>
      <c r="BF162" s="44"/>
      <c r="BG162" s="5"/>
    </row>
    <row r="163" spans="1:59" x14ac:dyDescent="0.3">
      <c r="A163" s="60">
        <v>5709</v>
      </c>
      <c r="B163" s="22" t="s">
        <v>340</v>
      </c>
      <c r="C163" s="25">
        <v>53</v>
      </c>
      <c r="D163" s="135" t="s">
        <v>378</v>
      </c>
      <c r="E163" s="136" t="s">
        <v>379</v>
      </c>
      <c r="F163" s="111" t="s">
        <v>14</v>
      </c>
      <c r="G163" s="20">
        <f>G162+1</f>
        <v>159</v>
      </c>
      <c r="H163" s="21">
        <f>SUM(I163:AV163)</f>
        <v>10</v>
      </c>
      <c r="I163" s="42"/>
      <c r="J163" s="42">
        <v>10</v>
      </c>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3">
        <f>SUMIF(I163:AV163,"&gt;0",$I$4:$AV$4)</f>
        <v>1</v>
      </c>
      <c r="AX163" s="56"/>
      <c r="AY163" s="47"/>
      <c r="AZ163" s="64"/>
      <c r="BA163" s="81"/>
      <c r="BB163" s="86"/>
      <c r="BC163" s="86" t="s">
        <v>323</v>
      </c>
      <c r="BD163" s="86"/>
      <c r="BE163" s="51"/>
      <c r="BF163" s="44">
        <f t="shared" ref="BF163:BF182" si="9">AVERAGE(H163/AW163)</f>
        <v>10</v>
      </c>
      <c r="BG163" s="5"/>
    </row>
    <row r="164" spans="1:59" x14ac:dyDescent="0.3">
      <c r="A164" s="60">
        <v>5706</v>
      </c>
      <c r="B164" s="22" t="s">
        <v>340</v>
      </c>
      <c r="C164" s="25">
        <v>53</v>
      </c>
      <c r="D164" s="135" t="s">
        <v>374</v>
      </c>
      <c r="E164" s="136" t="s">
        <v>144</v>
      </c>
      <c r="F164" s="111" t="s">
        <v>14</v>
      </c>
      <c r="G164" s="20">
        <f>G163+1</f>
        <v>160</v>
      </c>
      <c r="H164" s="21">
        <f>SUM(I164:AV164)</f>
        <v>5</v>
      </c>
      <c r="I164" s="42"/>
      <c r="J164" s="42"/>
      <c r="K164" s="42"/>
      <c r="L164" s="42"/>
      <c r="M164" s="42"/>
      <c r="N164" s="42"/>
      <c r="O164" s="42"/>
      <c r="P164" s="42"/>
      <c r="Q164" s="42"/>
      <c r="R164" s="42">
        <v>5</v>
      </c>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3">
        <f>SUMIF(I164:AV164,"&gt;0",$I$4:$AV$4)</f>
        <v>1</v>
      </c>
      <c r="AX164" s="56"/>
      <c r="AY164" s="47"/>
      <c r="AZ164" s="64"/>
      <c r="BA164" s="81"/>
      <c r="BB164" s="86"/>
      <c r="BC164" s="86" t="s">
        <v>323</v>
      </c>
      <c r="BD164" s="86"/>
      <c r="BE164" s="51"/>
      <c r="BF164" s="44">
        <f t="shared" si="9"/>
        <v>5</v>
      </c>
      <c r="BG164" s="5"/>
    </row>
    <row r="165" spans="1:59" x14ac:dyDescent="0.3">
      <c r="A165" s="17">
        <v>141</v>
      </c>
      <c r="B165" s="18" t="s">
        <v>29</v>
      </c>
      <c r="C165" s="19">
        <v>35</v>
      </c>
      <c r="D165" s="135" t="s">
        <v>33</v>
      </c>
      <c r="E165" s="136" t="s">
        <v>34</v>
      </c>
      <c r="F165" s="20" t="s">
        <v>14</v>
      </c>
      <c r="G165" s="20">
        <f>G164+1</f>
        <v>161</v>
      </c>
      <c r="H165" s="21">
        <f>SUM(I165:AV165)</f>
        <v>0</v>
      </c>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3">
        <f>SUMIF(I165:AV165,"&gt;0",$I$4:$AV$4)</f>
        <v>0</v>
      </c>
      <c r="AX165" s="56"/>
      <c r="AY165" s="47"/>
      <c r="AZ165" s="64"/>
      <c r="BA165" s="81"/>
      <c r="BB165" s="86"/>
      <c r="BC165" s="86" t="s">
        <v>323</v>
      </c>
      <c r="BD165" s="86"/>
      <c r="BE165" s="51"/>
      <c r="BF165" s="44" t="e">
        <f t="shared" si="9"/>
        <v>#DIV/0!</v>
      </c>
      <c r="BG165" s="5"/>
    </row>
    <row r="166" spans="1:59" x14ac:dyDescent="0.3">
      <c r="A166" s="17">
        <v>146</v>
      </c>
      <c r="B166" s="18" t="s">
        <v>29</v>
      </c>
      <c r="C166" s="19">
        <v>35</v>
      </c>
      <c r="D166" s="135" t="s">
        <v>35</v>
      </c>
      <c r="E166" s="136" t="s">
        <v>32</v>
      </c>
      <c r="F166" s="20" t="s">
        <v>14</v>
      </c>
      <c r="G166" s="20">
        <f>G165+1</f>
        <v>162</v>
      </c>
      <c r="H166" s="21">
        <f>SUM(I166:AV166)</f>
        <v>0</v>
      </c>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3">
        <f>SUMIF(I166:AV166,"&gt;0",$I$4:$AV$4)</f>
        <v>0</v>
      </c>
      <c r="AX166" s="56"/>
      <c r="AY166" s="47"/>
      <c r="AZ166" s="64"/>
      <c r="BA166" s="81"/>
      <c r="BB166" s="86"/>
      <c r="BC166" s="86" t="s">
        <v>323</v>
      </c>
      <c r="BD166" s="86"/>
      <c r="BE166" s="51"/>
      <c r="BF166" s="44" t="e">
        <f t="shared" si="9"/>
        <v>#DIV/0!</v>
      </c>
      <c r="BG166" s="5"/>
    </row>
    <row r="167" spans="1:59" x14ac:dyDescent="0.3">
      <c r="A167" s="17">
        <v>162</v>
      </c>
      <c r="B167" s="18" t="s">
        <v>29</v>
      </c>
      <c r="C167" s="19">
        <v>35</v>
      </c>
      <c r="D167" s="135" t="s">
        <v>43</v>
      </c>
      <c r="E167" s="136" t="s">
        <v>44</v>
      </c>
      <c r="F167" s="20" t="s">
        <v>14</v>
      </c>
      <c r="G167" s="20">
        <f>G166+1</f>
        <v>163</v>
      </c>
      <c r="H167" s="21">
        <f>SUM(I167:AV167)</f>
        <v>0</v>
      </c>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3">
        <f>SUMIF(I167:AV167,"&gt;0",$I$4:$AV$4)</f>
        <v>0</v>
      </c>
      <c r="AX167" s="56"/>
      <c r="AY167" s="47"/>
      <c r="AZ167" s="64"/>
      <c r="BA167" s="81"/>
      <c r="BB167" s="86"/>
      <c r="BC167" s="86" t="s">
        <v>323</v>
      </c>
      <c r="BD167" s="86"/>
      <c r="BE167" s="51"/>
      <c r="BF167" s="44" t="e">
        <f t="shared" si="9"/>
        <v>#DIV/0!</v>
      </c>
      <c r="BG167" s="5"/>
    </row>
    <row r="168" spans="1:59" x14ac:dyDescent="0.3">
      <c r="A168" s="17">
        <v>935</v>
      </c>
      <c r="B168" s="18" t="s">
        <v>45</v>
      </c>
      <c r="C168" s="19">
        <v>35</v>
      </c>
      <c r="D168" s="135" t="s">
        <v>58</v>
      </c>
      <c r="E168" s="136" t="s">
        <v>59</v>
      </c>
      <c r="F168" s="20" t="s">
        <v>14</v>
      </c>
      <c r="G168" s="20">
        <f>G167+1</f>
        <v>164</v>
      </c>
      <c r="H168" s="21">
        <f>SUM(I168:AV168)</f>
        <v>0</v>
      </c>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3">
        <f>SUMIF(I168:AV168,"&gt;0",$I$4:$AV$4)</f>
        <v>0</v>
      </c>
      <c r="AX168" s="56"/>
      <c r="AY168" s="47"/>
      <c r="AZ168" s="64"/>
      <c r="BA168" s="81"/>
      <c r="BB168" s="86" t="s">
        <v>323</v>
      </c>
      <c r="BC168" s="86"/>
      <c r="BD168" s="86"/>
      <c r="BE168" s="51"/>
      <c r="BF168" s="44" t="e">
        <f t="shared" si="9"/>
        <v>#DIV/0!</v>
      </c>
      <c r="BG168" s="5"/>
    </row>
    <row r="169" spans="1:59" x14ac:dyDescent="0.3">
      <c r="A169" s="17">
        <v>940</v>
      </c>
      <c r="B169" s="18" t="s">
        <v>45</v>
      </c>
      <c r="C169" s="19">
        <v>35</v>
      </c>
      <c r="D169" s="135" t="s">
        <v>64</v>
      </c>
      <c r="E169" s="136" t="s">
        <v>65</v>
      </c>
      <c r="F169" s="20" t="s">
        <v>14</v>
      </c>
      <c r="G169" s="20">
        <f>G168+1</f>
        <v>165</v>
      </c>
      <c r="H169" s="21">
        <f>SUM(I169:AV169)</f>
        <v>0</v>
      </c>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3">
        <f>SUMIF(I169:AV169,"&gt;0",$I$4:$AV$4)</f>
        <v>0</v>
      </c>
      <c r="AX169" s="56"/>
      <c r="AY169" s="47"/>
      <c r="AZ169" s="64"/>
      <c r="BA169" s="81"/>
      <c r="BB169" s="86"/>
      <c r="BC169" s="86" t="s">
        <v>323</v>
      </c>
      <c r="BD169" s="86"/>
      <c r="BE169" s="51"/>
      <c r="BF169" s="44" t="e">
        <f t="shared" si="9"/>
        <v>#DIV/0!</v>
      </c>
      <c r="BG169" s="5"/>
    </row>
    <row r="170" spans="1:59" x14ac:dyDescent="0.3">
      <c r="A170" s="17">
        <v>941</v>
      </c>
      <c r="B170" s="18" t="s">
        <v>45</v>
      </c>
      <c r="C170" s="19">
        <v>35</v>
      </c>
      <c r="D170" s="135" t="s">
        <v>66</v>
      </c>
      <c r="E170" s="136" t="s">
        <v>67</v>
      </c>
      <c r="F170" s="20" t="s">
        <v>14</v>
      </c>
      <c r="G170" s="20">
        <f>G169+1</f>
        <v>166</v>
      </c>
      <c r="H170" s="21">
        <f>SUM(I170:AV170)</f>
        <v>0</v>
      </c>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3">
        <f>SUMIF(I170:AV170,"&gt;0",$I$4:$AV$4)</f>
        <v>0</v>
      </c>
      <c r="AX170" s="56"/>
      <c r="AY170" s="47"/>
      <c r="AZ170" s="64"/>
      <c r="BA170" s="81"/>
      <c r="BB170" s="86"/>
      <c r="BC170" s="86" t="s">
        <v>323</v>
      </c>
      <c r="BD170" s="86"/>
      <c r="BE170" s="51"/>
      <c r="BF170" s="44" t="e">
        <f t="shared" si="9"/>
        <v>#DIV/0!</v>
      </c>
      <c r="BG170" s="5"/>
    </row>
    <row r="171" spans="1:59" x14ac:dyDescent="0.3">
      <c r="A171" s="17">
        <v>954</v>
      </c>
      <c r="B171" s="18" t="s">
        <v>45</v>
      </c>
      <c r="C171" s="19">
        <v>35</v>
      </c>
      <c r="D171" s="135" t="s">
        <v>78</v>
      </c>
      <c r="E171" s="136" t="s">
        <v>73</v>
      </c>
      <c r="F171" s="20" t="s">
        <v>14</v>
      </c>
      <c r="G171" s="20">
        <f>G170+1</f>
        <v>167</v>
      </c>
      <c r="H171" s="21">
        <f>SUM(I171:AV171)</f>
        <v>0</v>
      </c>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3">
        <f>SUMIF(I171:AV171,"&gt;0",$I$4:$AV$4)</f>
        <v>0</v>
      </c>
      <c r="AX171" s="56"/>
      <c r="AY171" s="47"/>
      <c r="AZ171" s="64"/>
      <c r="BA171" s="81"/>
      <c r="BB171" s="86"/>
      <c r="BC171" s="86" t="s">
        <v>323</v>
      </c>
      <c r="BD171" s="86"/>
      <c r="BE171" s="51"/>
      <c r="BF171" s="44" t="e">
        <f t="shared" si="9"/>
        <v>#DIV/0!</v>
      </c>
      <c r="BG171" s="5"/>
    </row>
    <row r="172" spans="1:59" x14ac:dyDescent="0.3">
      <c r="A172" s="17">
        <v>956</v>
      </c>
      <c r="B172" s="18" t="s">
        <v>45</v>
      </c>
      <c r="C172" s="19">
        <v>35</v>
      </c>
      <c r="D172" s="135" t="s">
        <v>80</v>
      </c>
      <c r="E172" s="136" t="s">
        <v>81</v>
      </c>
      <c r="F172" s="20" t="s">
        <v>14</v>
      </c>
      <c r="G172" s="20">
        <f>G171+1</f>
        <v>168</v>
      </c>
      <c r="H172" s="21">
        <f>SUM(I172:AV172)</f>
        <v>0</v>
      </c>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3">
        <f>SUMIF(I172:AV172,"&gt;0",$I$4:$AV$4)</f>
        <v>0</v>
      </c>
      <c r="AX172" s="56"/>
      <c r="AY172" s="47"/>
      <c r="AZ172" s="64"/>
      <c r="BA172" s="81"/>
      <c r="BB172" s="86" t="s">
        <v>323</v>
      </c>
      <c r="BC172" s="86"/>
      <c r="BD172" s="86"/>
      <c r="BE172" s="51"/>
      <c r="BF172" s="44" t="e">
        <f t="shared" si="9"/>
        <v>#DIV/0!</v>
      </c>
      <c r="BG172" s="5"/>
    </row>
    <row r="173" spans="1:59" x14ac:dyDescent="0.3">
      <c r="A173" s="17">
        <v>1173</v>
      </c>
      <c r="B173" s="18" t="s">
        <v>83</v>
      </c>
      <c r="C173" s="19">
        <v>35</v>
      </c>
      <c r="D173" s="135" t="s">
        <v>348</v>
      </c>
      <c r="E173" s="136" t="s">
        <v>349</v>
      </c>
      <c r="F173" s="20" t="s">
        <v>14</v>
      </c>
      <c r="G173" s="20">
        <f>G172+1</f>
        <v>169</v>
      </c>
      <c r="H173" s="21">
        <f>SUM(I173:AV173)</f>
        <v>0</v>
      </c>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3">
        <f>SUMIF(I173:AV173,"&gt;0",$I$4:$AV$4)</f>
        <v>0</v>
      </c>
      <c r="AX173" s="56"/>
      <c r="AY173" s="47"/>
      <c r="AZ173" s="64"/>
      <c r="BA173" s="81"/>
      <c r="BB173" s="86"/>
      <c r="BC173" s="86" t="s">
        <v>323</v>
      </c>
      <c r="BD173" s="86"/>
      <c r="BE173" s="51"/>
      <c r="BF173" s="44" t="e">
        <f t="shared" si="9"/>
        <v>#DIV/0!</v>
      </c>
      <c r="BG173" s="5"/>
    </row>
    <row r="174" spans="1:59" x14ac:dyDescent="0.3">
      <c r="A174" s="17">
        <v>1178</v>
      </c>
      <c r="B174" s="18" t="s">
        <v>83</v>
      </c>
      <c r="C174" s="19">
        <v>35</v>
      </c>
      <c r="D174" s="135" t="s">
        <v>348</v>
      </c>
      <c r="E174" s="136" t="s">
        <v>90</v>
      </c>
      <c r="F174" s="20" t="s">
        <v>14</v>
      </c>
      <c r="G174" s="20">
        <f>G173+1</f>
        <v>170</v>
      </c>
      <c r="H174" s="21">
        <f>SUM(I174:AV174)</f>
        <v>0</v>
      </c>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3">
        <f>SUMIF(I174:AV174,"&gt;0",$I$4:$AV$4)</f>
        <v>0</v>
      </c>
      <c r="AX174" s="56"/>
      <c r="AY174" s="47"/>
      <c r="AZ174" s="64"/>
      <c r="BA174" s="81"/>
      <c r="BB174" s="86" t="s">
        <v>323</v>
      </c>
      <c r="BC174" s="86"/>
      <c r="BD174" s="86"/>
      <c r="BE174" s="51"/>
      <c r="BF174" s="44" t="e">
        <f t="shared" si="9"/>
        <v>#DIV/0!</v>
      </c>
      <c r="BG174" s="5"/>
    </row>
    <row r="175" spans="1:59" x14ac:dyDescent="0.3">
      <c r="A175" s="17">
        <v>1179</v>
      </c>
      <c r="B175" s="18" t="s">
        <v>83</v>
      </c>
      <c r="C175" s="19">
        <v>35</v>
      </c>
      <c r="D175" s="135" t="s">
        <v>350</v>
      </c>
      <c r="E175" s="136" t="s">
        <v>138</v>
      </c>
      <c r="F175" s="20" t="s">
        <v>14</v>
      </c>
      <c r="G175" s="20">
        <f>G174+1</f>
        <v>171</v>
      </c>
      <c r="H175" s="21">
        <f>SUM(I175:AV175)</f>
        <v>0</v>
      </c>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3">
        <f>SUMIF(I175:AV175,"&gt;0",$I$4:$AV$4)</f>
        <v>0</v>
      </c>
      <c r="AX175" s="56"/>
      <c r="AY175" s="47"/>
      <c r="AZ175" s="64"/>
      <c r="BA175" s="81"/>
      <c r="BB175" s="86" t="s">
        <v>323</v>
      </c>
      <c r="BC175" s="86"/>
      <c r="BD175" s="86"/>
      <c r="BE175" s="51"/>
      <c r="BF175" s="44" t="e">
        <f t="shared" si="9"/>
        <v>#DIV/0!</v>
      </c>
      <c r="BG175" s="5"/>
    </row>
    <row r="176" spans="1:59" x14ac:dyDescent="0.3">
      <c r="A176" s="17">
        <v>1180</v>
      </c>
      <c r="B176" s="18" t="s">
        <v>83</v>
      </c>
      <c r="C176" s="19">
        <v>35</v>
      </c>
      <c r="D176" s="135" t="s">
        <v>351</v>
      </c>
      <c r="E176" s="136" t="s">
        <v>241</v>
      </c>
      <c r="F176" s="20" t="s">
        <v>14</v>
      </c>
      <c r="G176" s="20">
        <f>G175+1</f>
        <v>172</v>
      </c>
      <c r="H176" s="21">
        <f>SUM(I176:AV176)</f>
        <v>0</v>
      </c>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3">
        <f>SUMIF(I176:AV176,"&gt;0",$I$4:$AV$4)</f>
        <v>0</v>
      </c>
      <c r="AX176" s="56"/>
      <c r="AY176" s="47"/>
      <c r="AZ176" s="64"/>
      <c r="BA176" s="81"/>
      <c r="BB176" s="86"/>
      <c r="BC176" s="86"/>
      <c r="BD176" s="86" t="s">
        <v>323</v>
      </c>
      <c r="BE176" s="51"/>
      <c r="BF176" s="44" t="e">
        <f t="shared" si="9"/>
        <v>#DIV/0!</v>
      </c>
      <c r="BG176" s="5"/>
    </row>
    <row r="177" spans="1:59" x14ac:dyDescent="0.3">
      <c r="A177" s="17">
        <v>1324</v>
      </c>
      <c r="B177" s="18" t="s">
        <v>91</v>
      </c>
      <c r="C177" s="19">
        <v>35</v>
      </c>
      <c r="D177" s="135" t="s">
        <v>110</v>
      </c>
      <c r="E177" s="136" t="s">
        <v>111</v>
      </c>
      <c r="F177" s="20" t="s">
        <v>14</v>
      </c>
      <c r="G177" s="20">
        <f>G176+1</f>
        <v>173</v>
      </c>
      <c r="H177" s="21">
        <f>SUM(I177:AV177)</f>
        <v>0</v>
      </c>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3">
        <f>SUMIF(I177:AV177,"&gt;0",$I$4:$AV$4)</f>
        <v>0</v>
      </c>
      <c r="AX177" s="56"/>
      <c r="AY177" s="47"/>
      <c r="AZ177" s="64"/>
      <c r="BA177" s="81"/>
      <c r="BB177" s="86"/>
      <c r="BC177" s="86" t="s">
        <v>323</v>
      </c>
      <c r="BD177" s="86"/>
      <c r="BE177" s="51"/>
      <c r="BF177" s="44" t="e">
        <f t="shared" si="9"/>
        <v>#DIV/0!</v>
      </c>
      <c r="BG177" s="5"/>
    </row>
    <row r="178" spans="1:59" x14ac:dyDescent="0.3">
      <c r="A178" s="17">
        <v>1326</v>
      </c>
      <c r="B178" s="18" t="s">
        <v>91</v>
      </c>
      <c r="C178" s="19">
        <v>35</v>
      </c>
      <c r="D178" s="135" t="s">
        <v>112</v>
      </c>
      <c r="E178" s="136" t="s">
        <v>49</v>
      </c>
      <c r="F178" s="20" t="s">
        <v>14</v>
      </c>
      <c r="G178" s="20">
        <f>G177+1</f>
        <v>174</v>
      </c>
      <c r="H178" s="21">
        <f>SUM(I178:AV178)</f>
        <v>0</v>
      </c>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3">
        <f>SUMIF(I178:AV178,"&gt;0",$I$4:$AV$4)</f>
        <v>0</v>
      </c>
      <c r="AX178" s="56"/>
      <c r="AY178" s="47"/>
      <c r="AZ178" s="64"/>
      <c r="BA178" s="81"/>
      <c r="BB178" s="86"/>
      <c r="BC178" s="86"/>
      <c r="BD178" s="86" t="s">
        <v>323</v>
      </c>
      <c r="BE178" s="51"/>
      <c r="BF178" s="44" t="e">
        <f t="shared" si="9"/>
        <v>#DIV/0!</v>
      </c>
      <c r="BG178" s="5"/>
    </row>
    <row r="179" spans="1:59" x14ac:dyDescent="0.3">
      <c r="A179" s="17">
        <v>2312</v>
      </c>
      <c r="B179" s="18" t="s">
        <v>6</v>
      </c>
      <c r="C179" s="19">
        <v>35</v>
      </c>
      <c r="D179" s="135" t="s">
        <v>122</v>
      </c>
      <c r="E179" s="136" t="s">
        <v>123</v>
      </c>
      <c r="F179" s="20" t="s">
        <v>14</v>
      </c>
      <c r="G179" s="20">
        <f>G178+1</f>
        <v>175</v>
      </c>
      <c r="H179" s="21">
        <f>SUM(I179:AV179)</f>
        <v>0</v>
      </c>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3">
        <f>SUMIF(I179:AV179,"&gt;0",$I$4:$AV$4)</f>
        <v>0</v>
      </c>
      <c r="AX179" s="56"/>
      <c r="AY179" s="47"/>
      <c r="AZ179" s="64"/>
      <c r="BA179" s="81"/>
      <c r="BB179" s="86"/>
      <c r="BC179" s="86" t="s">
        <v>323</v>
      </c>
      <c r="BD179" s="86"/>
      <c r="BE179" s="51"/>
      <c r="BF179" s="44" t="e">
        <f t="shared" si="9"/>
        <v>#DIV/0!</v>
      </c>
      <c r="BG179" s="5"/>
    </row>
    <row r="180" spans="1:59" x14ac:dyDescent="0.3">
      <c r="A180" s="17">
        <v>2325</v>
      </c>
      <c r="B180" s="18" t="s">
        <v>127</v>
      </c>
      <c r="C180" s="19">
        <v>35</v>
      </c>
      <c r="D180" s="135" t="s">
        <v>122</v>
      </c>
      <c r="E180" s="136" t="s">
        <v>111</v>
      </c>
      <c r="F180" s="20" t="s">
        <v>14</v>
      </c>
      <c r="G180" s="20">
        <f>G179+1</f>
        <v>176</v>
      </c>
      <c r="H180" s="21">
        <f>SUM(I180:AV180)</f>
        <v>0</v>
      </c>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3">
        <f>SUMIF(I180:AV180,"&gt;0",$I$4:$AV$4)</f>
        <v>0</v>
      </c>
      <c r="AX180" s="56"/>
      <c r="AY180" s="47"/>
      <c r="AZ180" s="64"/>
      <c r="BA180" s="81"/>
      <c r="BB180" s="86" t="s">
        <v>323</v>
      </c>
      <c r="BC180" s="86"/>
      <c r="BD180" s="86"/>
      <c r="BE180" s="51"/>
      <c r="BF180" s="44" t="e">
        <f t="shared" si="9"/>
        <v>#DIV/0!</v>
      </c>
    </row>
    <row r="181" spans="1:59" x14ac:dyDescent="0.3">
      <c r="A181" s="17">
        <v>2701</v>
      </c>
      <c r="B181" s="18" t="s">
        <v>139</v>
      </c>
      <c r="C181" s="19">
        <v>35</v>
      </c>
      <c r="D181" s="135" t="s">
        <v>140</v>
      </c>
      <c r="E181" s="136" t="s">
        <v>42</v>
      </c>
      <c r="F181" s="20" t="s">
        <v>14</v>
      </c>
      <c r="G181" s="20">
        <f>G180+1</f>
        <v>177</v>
      </c>
      <c r="H181" s="21">
        <f>SUM(I181:AV181)</f>
        <v>0</v>
      </c>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3">
        <f>SUMIF(I181:AV181,"&gt;0",$I$4:$AV$4)</f>
        <v>0</v>
      </c>
      <c r="AX181" s="56"/>
      <c r="AY181" s="47"/>
      <c r="AZ181" s="64"/>
      <c r="BA181" s="81"/>
      <c r="BB181" s="86"/>
      <c r="BC181" s="86" t="s">
        <v>323</v>
      </c>
      <c r="BD181" s="86"/>
      <c r="BE181" s="51"/>
      <c r="BF181" s="44" t="e">
        <f t="shared" si="9"/>
        <v>#DIV/0!</v>
      </c>
      <c r="BG181" s="5"/>
    </row>
    <row r="182" spans="1:59" x14ac:dyDescent="0.3">
      <c r="A182" s="17">
        <v>2706</v>
      </c>
      <c r="B182" s="18" t="s">
        <v>142</v>
      </c>
      <c r="C182" s="19">
        <v>35</v>
      </c>
      <c r="D182" s="135" t="s">
        <v>145</v>
      </c>
      <c r="E182" s="136" t="s">
        <v>146</v>
      </c>
      <c r="F182" s="20" t="s">
        <v>14</v>
      </c>
      <c r="G182" s="20">
        <f>G181+1</f>
        <v>178</v>
      </c>
      <c r="H182" s="21">
        <f>SUM(I182:AV182)</f>
        <v>0</v>
      </c>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3">
        <f>SUMIF(I182:AV182,"&gt;0",$I$4:$AV$4)</f>
        <v>0</v>
      </c>
      <c r="AX182" s="56"/>
      <c r="AY182" s="47"/>
      <c r="AZ182" s="64"/>
      <c r="BA182" s="81"/>
      <c r="BB182" s="86" t="s">
        <v>323</v>
      </c>
      <c r="BC182" s="86"/>
      <c r="BD182" s="86"/>
      <c r="BE182" s="51"/>
      <c r="BF182" s="44" t="e">
        <f t="shared" si="9"/>
        <v>#DIV/0!</v>
      </c>
      <c r="BG182" s="5"/>
    </row>
    <row r="183" spans="1:59" x14ac:dyDescent="0.3">
      <c r="A183" s="17">
        <v>2707</v>
      </c>
      <c r="B183" s="18" t="s">
        <v>142</v>
      </c>
      <c r="C183" s="19">
        <v>35</v>
      </c>
      <c r="D183" s="135" t="s">
        <v>147</v>
      </c>
      <c r="E183" s="136" t="s">
        <v>99</v>
      </c>
      <c r="F183" s="20" t="s">
        <v>14</v>
      </c>
      <c r="G183" s="20">
        <f>G182+1</f>
        <v>179</v>
      </c>
      <c r="H183" s="21">
        <f>SUM(I183:AV183)</f>
        <v>0</v>
      </c>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3">
        <f>SUMIF(I183:AV183,"&gt;0",$I$4:$AV$4)</f>
        <v>0</v>
      </c>
      <c r="AX183" s="56"/>
      <c r="AY183" s="47"/>
      <c r="AZ183" s="64"/>
      <c r="BA183" s="81"/>
      <c r="BB183" s="86"/>
      <c r="BC183" s="86"/>
      <c r="BD183" s="86"/>
      <c r="BE183" s="51"/>
      <c r="BF183" s="44"/>
    </row>
    <row r="184" spans="1:59" x14ac:dyDescent="0.3">
      <c r="A184" s="17">
        <v>2815</v>
      </c>
      <c r="B184" s="18" t="s">
        <v>148</v>
      </c>
      <c r="C184" s="19">
        <v>35</v>
      </c>
      <c r="D184" s="135" t="s">
        <v>152</v>
      </c>
      <c r="E184" s="136" t="s">
        <v>153</v>
      </c>
      <c r="F184" s="20" t="s">
        <v>14</v>
      </c>
      <c r="G184" s="20">
        <f>G183+1</f>
        <v>180</v>
      </c>
      <c r="H184" s="21">
        <f>SUM(I184:AV184)</f>
        <v>0</v>
      </c>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3">
        <f>SUMIF(I184:AV184,"&gt;0",$I$4:$AV$4)</f>
        <v>0</v>
      </c>
      <c r="AX184" s="56"/>
      <c r="AY184" s="47"/>
      <c r="AZ184" s="64"/>
      <c r="BA184" s="81"/>
      <c r="BB184" s="86"/>
      <c r="BC184" s="86"/>
      <c r="BD184" s="86"/>
      <c r="BE184" s="51"/>
      <c r="BF184" s="44"/>
    </row>
    <row r="185" spans="1:59" x14ac:dyDescent="0.3">
      <c r="A185" s="17">
        <v>2816</v>
      </c>
      <c r="B185" s="18" t="s">
        <v>148</v>
      </c>
      <c r="C185" s="19">
        <v>35</v>
      </c>
      <c r="D185" s="135" t="s">
        <v>154</v>
      </c>
      <c r="E185" s="136" t="s">
        <v>49</v>
      </c>
      <c r="F185" s="20" t="s">
        <v>14</v>
      </c>
      <c r="G185" s="20">
        <f>G184+1</f>
        <v>181</v>
      </c>
      <c r="H185" s="21">
        <f>SUM(I185:AV185)</f>
        <v>0</v>
      </c>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3">
        <f>SUMIF(I185:AV185,"&gt;0",$I$4:$AV$4)</f>
        <v>0</v>
      </c>
      <c r="AX185" s="56"/>
      <c r="AY185" s="47"/>
      <c r="AZ185" s="64"/>
      <c r="BA185" s="81"/>
      <c r="BB185" s="86"/>
      <c r="BC185" s="86"/>
      <c r="BD185" s="86"/>
      <c r="BE185" s="51"/>
      <c r="BF185" s="44"/>
    </row>
    <row r="186" spans="1:59" x14ac:dyDescent="0.3">
      <c r="A186" s="17">
        <v>2820</v>
      </c>
      <c r="B186" s="18" t="s">
        <v>148</v>
      </c>
      <c r="C186" s="19">
        <v>35</v>
      </c>
      <c r="D186" s="135" t="s">
        <v>154</v>
      </c>
      <c r="E186" s="136" t="s">
        <v>85</v>
      </c>
      <c r="F186" s="20" t="s">
        <v>14</v>
      </c>
      <c r="G186" s="20">
        <f>G185+1</f>
        <v>182</v>
      </c>
      <c r="H186" s="21">
        <f>SUM(I186:AV186)</f>
        <v>0</v>
      </c>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3">
        <f>SUMIF(I186:AV186,"&gt;0",$I$4:$AV$4)</f>
        <v>0</v>
      </c>
      <c r="AX186" s="56"/>
      <c r="AY186" s="47"/>
      <c r="AZ186" s="64"/>
      <c r="BA186" s="81"/>
      <c r="BB186" s="86" t="s">
        <v>323</v>
      </c>
      <c r="BC186" s="86"/>
      <c r="BD186" s="86"/>
      <c r="BE186" s="51"/>
      <c r="BF186" s="44" t="e">
        <f>AVERAGE(H186/AW186)</f>
        <v>#DIV/0!</v>
      </c>
      <c r="BG186" s="5"/>
    </row>
    <row r="187" spans="1:59" x14ac:dyDescent="0.3">
      <c r="A187" s="17">
        <v>2821</v>
      </c>
      <c r="B187" s="18" t="s">
        <v>148</v>
      </c>
      <c r="C187" s="19">
        <v>35</v>
      </c>
      <c r="D187" s="135" t="s">
        <v>155</v>
      </c>
      <c r="E187" s="136" t="s">
        <v>42</v>
      </c>
      <c r="F187" s="20" t="s">
        <v>14</v>
      </c>
      <c r="G187" s="20">
        <f>G186+1</f>
        <v>183</v>
      </c>
      <c r="H187" s="21">
        <f>SUM(I187:AV187)</f>
        <v>0</v>
      </c>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3">
        <f>SUMIF(I187:AV187,"&gt;0",$I$4:$AV$4)</f>
        <v>0</v>
      </c>
      <c r="AX187" s="56"/>
      <c r="AY187" s="47"/>
      <c r="AZ187" s="64"/>
      <c r="BA187" s="81"/>
      <c r="BB187" s="86"/>
      <c r="BC187" s="86"/>
      <c r="BD187" s="86"/>
      <c r="BE187" s="51"/>
      <c r="BF187" s="44"/>
      <c r="BG187" s="5"/>
    </row>
    <row r="188" spans="1:59" x14ac:dyDescent="0.3">
      <c r="A188" s="17">
        <v>2828</v>
      </c>
      <c r="B188" s="18" t="s">
        <v>148</v>
      </c>
      <c r="C188" s="19">
        <v>35</v>
      </c>
      <c r="D188" s="135" t="s">
        <v>158</v>
      </c>
      <c r="E188" s="136" t="s">
        <v>159</v>
      </c>
      <c r="F188" s="20" t="s">
        <v>14</v>
      </c>
      <c r="G188" s="20">
        <f>G187+1</f>
        <v>184</v>
      </c>
      <c r="H188" s="21">
        <f>SUM(I188:AV188)</f>
        <v>0</v>
      </c>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3">
        <f>SUMIF(I188:AV188,"&gt;0",$I$4:$AV$4)</f>
        <v>0</v>
      </c>
      <c r="AX188" s="56"/>
      <c r="AY188" s="47"/>
      <c r="AZ188" s="64"/>
      <c r="BA188" s="81"/>
      <c r="BB188" s="86"/>
      <c r="BC188" s="86" t="s">
        <v>323</v>
      </c>
      <c r="BD188" s="86"/>
      <c r="BE188" s="51"/>
      <c r="BF188" s="44" t="e">
        <f>AVERAGE(H188/AW188)</f>
        <v>#DIV/0!</v>
      </c>
      <c r="BG188" s="5"/>
    </row>
    <row r="189" spans="1:59" x14ac:dyDescent="0.3">
      <c r="A189" s="17">
        <v>2831</v>
      </c>
      <c r="B189" s="18" t="s">
        <v>148</v>
      </c>
      <c r="C189" s="19">
        <v>35</v>
      </c>
      <c r="D189" s="135" t="s">
        <v>160</v>
      </c>
      <c r="E189" s="136" t="s">
        <v>89</v>
      </c>
      <c r="F189" s="20" t="s">
        <v>14</v>
      </c>
      <c r="G189" s="20">
        <f>G188+1</f>
        <v>185</v>
      </c>
      <c r="H189" s="21">
        <f>SUM(I189:AV189)</f>
        <v>0</v>
      </c>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3">
        <f>SUMIF(I189:AV189,"&gt;0",$I$4:$AV$4)</f>
        <v>0</v>
      </c>
      <c r="AX189" s="56"/>
      <c r="AY189" s="47"/>
      <c r="AZ189" s="64"/>
      <c r="BA189" s="81"/>
      <c r="BB189" s="86"/>
      <c r="BC189" s="86"/>
      <c r="BD189" s="86"/>
      <c r="BE189" s="51"/>
      <c r="BF189" s="44"/>
    </row>
    <row r="190" spans="1:59" x14ac:dyDescent="0.3">
      <c r="A190" s="17">
        <v>2835</v>
      </c>
      <c r="B190" s="18" t="s">
        <v>148</v>
      </c>
      <c r="C190" s="19">
        <v>35</v>
      </c>
      <c r="D190" s="135" t="s">
        <v>166</v>
      </c>
      <c r="E190" s="136" t="s">
        <v>167</v>
      </c>
      <c r="F190" s="20" t="s">
        <v>39</v>
      </c>
      <c r="G190" s="20">
        <f>G189+1</f>
        <v>186</v>
      </c>
      <c r="H190" s="21">
        <f>SUM(I190:AV190)</f>
        <v>0</v>
      </c>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3">
        <f>SUMIF(I190:AV190,"&gt;0",$I$4:$AV$4)</f>
        <v>0</v>
      </c>
      <c r="AX190" s="56">
        <f>SUMPRODUCT(LARGE((AW190:AW203),{1;2;3;4;5}))</f>
        <v>0</v>
      </c>
      <c r="AY190" s="47">
        <f>COUNT(A190:A203)</f>
        <v>14</v>
      </c>
      <c r="AZ190" s="64">
        <f>SUM(AW190:AW203)</f>
        <v>0</v>
      </c>
      <c r="BA190" s="81"/>
      <c r="BB190" s="86"/>
      <c r="BC190" s="86"/>
      <c r="BD190" s="86" t="s">
        <v>323</v>
      </c>
      <c r="BE190" s="51" t="e">
        <f>AVERAGE(AX190/#REF!)</f>
        <v>#REF!</v>
      </c>
      <c r="BF190" s="44" t="e">
        <f>AVERAGE(H190/AW190)</f>
        <v>#DIV/0!</v>
      </c>
      <c r="BG190" s="5"/>
    </row>
    <row r="191" spans="1:59" x14ac:dyDescent="0.3">
      <c r="A191" s="17">
        <v>3333</v>
      </c>
      <c r="B191" s="18" t="s">
        <v>169</v>
      </c>
      <c r="C191" s="19">
        <v>35</v>
      </c>
      <c r="D191" s="135" t="s">
        <v>172</v>
      </c>
      <c r="E191" s="136" t="s">
        <v>88</v>
      </c>
      <c r="F191" s="20" t="s">
        <v>14</v>
      </c>
      <c r="G191" s="20">
        <f>G190+1</f>
        <v>187</v>
      </c>
      <c r="H191" s="21">
        <f>SUM(I191:AV191)</f>
        <v>0</v>
      </c>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3">
        <f>SUMIF(I191:AV191,"&gt;0",$I$4:$AV$4)</f>
        <v>0</v>
      </c>
      <c r="AX191" s="117"/>
      <c r="AY191" s="119"/>
      <c r="AZ191" s="121"/>
      <c r="BA191" s="123"/>
      <c r="BB191" s="125"/>
      <c r="BC191" s="125"/>
      <c r="BD191" s="127"/>
      <c r="BE191" s="128"/>
      <c r="BF191" s="130"/>
      <c r="BG191" s="5"/>
    </row>
    <row r="192" spans="1:59" x14ac:dyDescent="0.3">
      <c r="A192" s="17">
        <v>3349</v>
      </c>
      <c r="B192" s="18" t="s">
        <v>173</v>
      </c>
      <c r="C192" s="19">
        <v>35</v>
      </c>
      <c r="D192" s="135" t="s">
        <v>175</v>
      </c>
      <c r="E192" s="136" t="s">
        <v>176</v>
      </c>
      <c r="F192" s="20" t="s">
        <v>14</v>
      </c>
      <c r="G192" s="20">
        <f>G191+1</f>
        <v>188</v>
      </c>
      <c r="H192" s="21">
        <f>SUM(I192:AV192)</f>
        <v>0</v>
      </c>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3">
        <f>SUMIF(I192:AV192,"&gt;0",$I$4:$AV$4)</f>
        <v>0</v>
      </c>
      <c r="AX192" s="56"/>
      <c r="AY192" s="47"/>
      <c r="AZ192" s="64"/>
      <c r="BA192" s="81"/>
      <c r="BB192" s="86" t="s">
        <v>323</v>
      </c>
      <c r="BC192" s="86"/>
      <c r="BD192" s="86"/>
      <c r="BE192" s="51"/>
      <c r="BF192" s="44" t="e">
        <f>AVERAGE(H192/AW192)</f>
        <v>#DIV/0!</v>
      </c>
      <c r="BG192" s="5"/>
    </row>
    <row r="193" spans="1:59" x14ac:dyDescent="0.3">
      <c r="A193" s="17">
        <v>3356</v>
      </c>
      <c r="B193" s="18" t="s">
        <v>173</v>
      </c>
      <c r="C193" s="19">
        <v>35</v>
      </c>
      <c r="D193" s="135" t="s">
        <v>181</v>
      </c>
      <c r="E193" s="136" t="s">
        <v>146</v>
      </c>
      <c r="F193" s="20" t="s">
        <v>14</v>
      </c>
      <c r="G193" s="20">
        <f>G192+1</f>
        <v>189</v>
      </c>
      <c r="H193" s="21">
        <f>SUM(I193:AV193)</f>
        <v>0</v>
      </c>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3">
        <f>SUMIF(I193:AV193,"&gt;0",$I$4:$AV$4)</f>
        <v>0</v>
      </c>
      <c r="AX193" s="56"/>
      <c r="AY193" s="47"/>
      <c r="AZ193" s="64"/>
      <c r="BA193" s="81"/>
      <c r="BB193" s="86"/>
      <c r="BC193" s="86"/>
      <c r="BD193" s="86"/>
      <c r="BE193" s="51"/>
      <c r="BF193" s="44" t="e">
        <f>AVERAGE(H193/AW193)</f>
        <v>#DIV/0!</v>
      </c>
      <c r="BG193" s="5"/>
    </row>
    <row r="194" spans="1:59" x14ac:dyDescent="0.3">
      <c r="A194" s="17">
        <v>3407</v>
      </c>
      <c r="B194" s="18" t="s">
        <v>185</v>
      </c>
      <c r="C194" s="19">
        <v>35</v>
      </c>
      <c r="D194" s="135" t="s">
        <v>187</v>
      </c>
      <c r="E194" s="136" t="s">
        <v>188</v>
      </c>
      <c r="F194" s="20" t="s">
        <v>14</v>
      </c>
      <c r="G194" s="20">
        <f>G193+1</f>
        <v>190</v>
      </c>
      <c r="H194" s="21">
        <f>SUM(I194:AV194)</f>
        <v>0</v>
      </c>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3">
        <f>SUMIF(I194:AV194,"&gt;0",$I$4:$AV$4)</f>
        <v>0</v>
      </c>
      <c r="AX194" s="56"/>
      <c r="AY194" s="47"/>
      <c r="AZ194" s="64"/>
      <c r="BA194" s="81"/>
      <c r="BB194" s="86" t="s">
        <v>323</v>
      </c>
      <c r="BC194" s="86"/>
      <c r="BD194" s="86"/>
      <c r="BE194" s="51"/>
      <c r="BF194" s="44" t="e">
        <f>AVERAGE(H194/AW194)</f>
        <v>#DIV/0!</v>
      </c>
      <c r="BG194" s="5"/>
    </row>
    <row r="195" spans="1:59" x14ac:dyDescent="0.3">
      <c r="A195" s="17">
        <v>3419</v>
      </c>
      <c r="B195" s="18" t="s">
        <v>185</v>
      </c>
      <c r="C195" s="19">
        <v>35</v>
      </c>
      <c r="D195" s="135" t="s">
        <v>192</v>
      </c>
      <c r="E195" s="136" t="s">
        <v>49</v>
      </c>
      <c r="F195" s="20" t="s">
        <v>14</v>
      </c>
      <c r="G195" s="20">
        <f>G194+1</f>
        <v>191</v>
      </c>
      <c r="H195" s="21">
        <f>SUM(I195:AV195)</f>
        <v>0</v>
      </c>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3">
        <f>SUMIF(I195:AV195,"&gt;0",$I$4:$AV$4)</f>
        <v>0</v>
      </c>
      <c r="AX195" s="56"/>
      <c r="AY195" s="47"/>
      <c r="AZ195" s="64"/>
      <c r="BA195" s="81"/>
      <c r="BB195" s="86"/>
      <c r="BC195" s="86"/>
      <c r="BD195" s="86"/>
      <c r="BE195" s="51"/>
      <c r="BF195" s="44"/>
    </row>
    <row r="196" spans="1:59" x14ac:dyDescent="0.3">
      <c r="A196" s="17">
        <v>3423</v>
      </c>
      <c r="B196" s="18" t="s">
        <v>185</v>
      </c>
      <c r="C196" s="19">
        <v>35</v>
      </c>
      <c r="D196" s="135" t="s">
        <v>195</v>
      </c>
      <c r="E196" s="136" t="s">
        <v>86</v>
      </c>
      <c r="F196" s="20" t="s">
        <v>14</v>
      </c>
      <c r="G196" s="20">
        <f>G195+1</f>
        <v>192</v>
      </c>
      <c r="H196" s="21">
        <f>SUM(I196:AV196)</f>
        <v>0</v>
      </c>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3">
        <f>SUMIF(I196:AV196,"&gt;0",$I$4:$AV$4)</f>
        <v>0</v>
      </c>
      <c r="AX196" s="56"/>
      <c r="AY196" s="47"/>
      <c r="AZ196" s="64"/>
      <c r="BA196" s="81"/>
      <c r="BB196" s="86"/>
      <c r="BC196" s="86"/>
      <c r="BD196" s="86"/>
      <c r="BE196" s="51"/>
      <c r="BF196" s="44"/>
    </row>
    <row r="197" spans="1:59" x14ac:dyDescent="0.3">
      <c r="A197" s="17">
        <v>3424</v>
      </c>
      <c r="B197" s="18" t="s">
        <v>185</v>
      </c>
      <c r="C197" s="19">
        <v>35</v>
      </c>
      <c r="D197" s="135" t="s">
        <v>196</v>
      </c>
      <c r="E197" s="136" t="s">
        <v>197</v>
      </c>
      <c r="F197" s="20" t="s">
        <v>14</v>
      </c>
      <c r="G197" s="20">
        <f>G196+1</f>
        <v>193</v>
      </c>
      <c r="H197" s="21">
        <f>SUM(I197:AV197)</f>
        <v>0</v>
      </c>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3">
        <f>SUMIF(I197:AV197,"&gt;0",$I$4:$AV$4)</f>
        <v>0</v>
      </c>
      <c r="AX197" s="56"/>
      <c r="AY197" s="47"/>
      <c r="AZ197" s="64"/>
      <c r="BA197" s="81"/>
      <c r="BB197" s="86"/>
      <c r="BC197" s="86"/>
      <c r="BD197" s="86"/>
      <c r="BE197" s="51"/>
      <c r="BF197" s="44"/>
      <c r="BG197" s="5"/>
    </row>
    <row r="198" spans="1:59" x14ac:dyDescent="0.3">
      <c r="A198" s="17">
        <v>3427</v>
      </c>
      <c r="B198" s="18" t="s">
        <v>185</v>
      </c>
      <c r="C198" s="19">
        <v>35</v>
      </c>
      <c r="D198" s="135" t="s">
        <v>189</v>
      </c>
      <c r="E198" s="136" t="s">
        <v>89</v>
      </c>
      <c r="F198" s="20" t="s">
        <v>14</v>
      </c>
      <c r="G198" s="20">
        <f>G197+1</f>
        <v>194</v>
      </c>
      <c r="H198" s="21">
        <f>SUM(I198:AV198)</f>
        <v>0</v>
      </c>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3">
        <f>SUMIF(I198:AV198,"&gt;0",$I$4:$AV$4)</f>
        <v>0</v>
      </c>
      <c r="AX198" s="56"/>
      <c r="AY198" s="47"/>
      <c r="AZ198" s="64"/>
      <c r="BA198" s="81"/>
      <c r="BB198" s="86"/>
      <c r="BC198" s="86"/>
      <c r="BD198" s="86"/>
      <c r="BE198" s="51"/>
      <c r="BF198" s="44"/>
      <c r="BG198" s="5"/>
    </row>
    <row r="199" spans="1:59" x14ac:dyDescent="0.3">
      <c r="A199" s="17">
        <v>4023</v>
      </c>
      <c r="B199" s="18" t="s">
        <v>205</v>
      </c>
      <c r="C199" s="19">
        <v>22</v>
      </c>
      <c r="D199" s="135" t="s">
        <v>210</v>
      </c>
      <c r="E199" s="136" t="s">
        <v>211</v>
      </c>
      <c r="F199" s="20" t="s">
        <v>14</v>
      </c>
      <c r="G199" s="20">
        <f>G198+1</f>
        <v>195</v>
      </c>
      <c r="H199" s="21">
        <f>SUM(I199:AV199)</f>
        <v>0</v>
      </c>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3">
        <f>SUMIF(I199:AV199,"&gt;0",$I$4:$AV$4)</f>
        <v>0</v>
      </c>
      <c r="AX199" s="56"/>
      <c r="AY199" s="47"/>
      <c r="AZ199" s="64"/>
      <c r="BA199" s="81"/>
      <c r="BB199" s="86"/>
      <c r="BC199" s="86"/>
      <c r="BD199" s="86" t="s">
        <v>323</v>
      </c>
      <c r="BE199" s="51"/>
      <c r="BF199" s="44" t="e">
        <f t="shared" ref="BF199:BF207" si="10">AVERAGE(H199/AW199)</f>
        <v>#DIV/0!</v>
      </c>
      <c r="BG199" s="5"/>
    </row>
    <row r="200" spans="1:59" x14ac:dyDescent="0.3">
      <c r="A200" s="17">
        <v>4046</v>
      </c>
      <c r="B200" s="18" t="s">
        <v>205</v>
      </c>
      <c r="C200" s="19">
        <v>22</v>
      </c>
      <c r="D200" s="135" t="s">
        <v>30</v>
      </c>
      <c r="E200" s="136" t="s">
        <v>86</v>
      </c>
      <c r="F200" s="20" t="s">
        <v>14</v>
      </c>
      <c r="G200" s="20">
        <f>G199+1</f>
        <v>196</v>
      </c>
      <c r="H200" s="21">
        <f>SUM(I200:AV200)</f>
        <v>0</v>
      </c>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3">
        <f>SUMIF(I200:AV200,"&gt;0",$I$4:$AV$4)</f>
        <v>0</v>
      </c>
      <c r="AX200" s="56"/>
      <c r="AY200" s="47"/>
      <c r="AZ200" s="64"/>
      <c r="BA200" s="81"/>
      <c r="BB200" s="86" t="s">
        <v>323</v>
      </c>
      <c r="BC200" s="86"/>
      <c r="BD200" s="86"/>
      <c r="BE200" s="51"/>
      <c r="BF200" s="44" t="e">
        <f t="shared" si="10"/>
        <v>#DIV/0!</v>
      </c>
      <c r="BG200" s="5"/>
    </row>
    <row r="201" spans="1:59" x14ac:dyDescent="0.3">
      <c r="A201" s="17">
        <v>4055</v>
      </c>
      <c r="B201" s="18" t="s">
        <v>205</v>
      </c>
      <c r="C201" s="19">
        <v>22</v>
      </c>
      <c r="D201" s="135" t="s">
        <v>208</v>
      </c>
      <c r="E201" s="136" t="s">
        <v>71</v>
      </c>
      <c r="F201" s="20" t="s">
        <v>14</v>
      </c>
      <c r="G201" s="20">
        <f>G200+1</f>
        <v>197</v>
      </c>
      <c r="H201" s="21">
        <f>SUM(I201:AV201)</f>
        <v>0</v>
      </c>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3">
        <f>SUMIF(I201:AV201,"&gt;0",$I$4:$AV$4)</f>
        <v>0</v>
      </c>
      <c r="AX201" s="56"/>
      <c r="AY201" s="47"/>
      <c r="AZ201" s="64"/>
      <c r="BA201" s="81"/>
      <c r="BB201" s="86"/>
      <c r="BC201" s="86" t="s">
        <v>323</v>
      </c>
      <c r="BD201" s="86"/>
      <c r="BE201" s="51"/>
      <c r="BF201" s="44" t="e">
        <f t="shared" si="10"/>
        <v>#DIV/0!</v>
      </c>
      <c r="BG201" s="5"/>
    </row>
    <row r="202" spans="1:59" x14ac:dyDescent="0.3">
      <c r="A202" s="17">
        <v>4065</v>
      </c>
      <c r="B202" s="18" t="s">
        <v>205</v>
      </c>
      <c r="C202" s="19">
        <v>22</v>
      </c>
      <c r="D202" s="135" t="s">
        <v>214</v>
      </c>
      <c r="E202" s="136" t="s">
        <v>89</v>
      </c>
      <c r="F202" s="20" t="s">
        <v>14</v>
      </c>
      <c r="G202" s="20">
        <f>G201+1</f>
        <v>198</v>
      </c>
      <c r="H202" s="21">
        <f>SUM(I202:AV202)</f>
        <v>0</v>
      </c>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3">
        <f>SUMIF(I202:AV202,"&gt;0",$I$4:$AV$4)</f>
        <v>0</v>
      </c>
      <c r="AX202" s="56"/>
      <c r="AY202" s="47"/>
      <c r="AZ202" s="64"/>
      <c r="BA202" s="81"/>
      <c r="BB202" s="86"/>
      <c r="BC202" s="86" t="s">
        <v>323</v>
      </c>
      <c r="BD202" s="86"/>
      <c r="BE202" s="51"/>
      <c r="BF202" s="44" t="e">
        <f t="shared" si="10"/>
        <v>#DIV/0!</v>
      </c>
      <c r="BG202" s="5"/>
    </row>
    <row r="203" spans="1:59" x14ac:dyDescent="0.3">
      <c r="A203" s="17">
        <v>4068</v>
      </c>
      <c r="B203" s="18" t="s">
        <v>205</v>
      </c>
      <c r="C203" s="19">
        <v>22</v>
      </c>
      <c r="D203" s="135" t="s">
        <v>215</v>
      </c>
      <c r="E203" s="136" t="s">
        <v>216</v>
      </c>
      <c r="F203" s="20" t="s">
        <v>39</v>
      </c>
      <c r="G203" s="20">
        <f>G202+1</f>
        <v>199</v>
      </c>
      <c r="H203" s="21">
        <f>SUM(I203:AV203)</f>
        <v>0</v>
      </c>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3">
        <f>SUMIF(I203:AV203,"&gt;0",$I$4:$AV$4)</f>
        <v>0</v>
      </c>
      <c r="AX203" s="56"/>
      <c r="AY203" s="47"/>
      <c r="AZ203" s="64"/>
      <c r="BA203" s="81"/>
      <c r="BB203" s="86" t="s">
        <v>323</v>
      </c>
      <c r="BC203" s="86"/>
      <c r="BD203" s="86"/>
      <c r="BE203" s="51"/>
      <c r="BF203" s="44" t="e">
        <f t="shared" si="10"/>
        <v>#DIV/0!</v>
      </c>
      <c r="BG203" s="5"/>
    </row>
    <row r="204" spans="1:59" x14ac:dyDescent="0.3">
      <c r="A204" s="17">
        <v>4080</v>
      </c>
      <c r="B204" s="18" t="s">
        <v>205</v>
      </c>
      <c r="C204" s="19">
        <v>22</v>
      </c>
      <c r="D204" s="135" t="s">
        <v>217</v>
      </c>
      <c r="E204" s="136" t="s">
        <v>218</v>
      </c>
      <c r="F204" s="20" t="s">
        <v>14</v>
      </c>
      <c r="G204" s="20">
        <f>G203+1</f>
        <v>200</v>
      </c>
      <c r="H204" s="21">
        <f>SUM(I204:AV204)</f>
        <v>0</v>
      </c>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3">
        <f>SUMIF(I204:AV204,"&gt;0",$I$4:$AV$4)</f>
        <v>0</v>
      </c>
      <c r="AX204" s="56"/>
      <c r="AY204" s="47"/>
      <c r="AZ204" s="64"/>
      <c r="BA204" s="81"/>
      <c r="BB204" s="86"/>
      <c r="BC204" s="86"/>
      <c r="BD204" s="86" t="s">
        <v>323</v>
      </c>
      <c r="BE204" s="51"/>
      <c r="BF204" s="44" t="e">
        <f t="shared" si="10"/>
        <v>#DIV/0!</v>
      </c>
      <c r="BG204" s="5"/>
    </row>
    <row r="205" spans="1:59" x14ac:dyDescent="0.3">
      <c r="A205" s="17">
        <v>4085</v>
      </c>
      <c r="B205" s="18" t="s">
        <v>205</v>
      </c>
      <c r="C205" s="19">
        <v>22</v>
      </c>
      <c r="D205" s="135" t="s">
        <v>223</v>
      </c>
      <c r="E205" s="136" t="s">
        <v>115</v>
      </c>
      <c r="F205" s="20" t="s">
        <v>14</v>
      </c>
      <c r="G205" s="20">
        <f>G204+1</f>
        <v>201</v>
      </c>
      <c r="H205" s="21">
        <f>SUM(I205:AV205)</f>
        <v>0</v>
      </c>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3">
        <f>SUMIF(I205:AV205,"&gt;0",$I$4:$AV$4)</f>
        <v>0</v>
      </c>
      <c r="AX205" s="56"/>
      <c r="AY205" s="47"/>
      <c r="AZ205" s="64"/>
      <c r="BA205" s="81"/>
      <c r="BB205" s="86" t="s">
        <v>323</v>
      </c>
      <c r="BC205" s="86"/>
      <c r="BD205" s="86"/>
      <c r="BE205" s="51"/>
      <c r="BF205" s="44" t="e">
        <f t="shared" si="10"/>
        <v>#DIV/0!</v>
      </c>
      <c r="BG205" s="5"/>
    </row>
    <row r="206" spans="1:59" x14ac:dyDescent="0.3">
      <c r="A206" s="17">
        <v>4506</v>
      </c>
      <c r="B206" s="18" t="s">
        <v>224</v>
      </c>
      <c r="C206" s="19">
        <v>35</v>
      </c>
      <c r="D206" s="135" t="s">
        <v>352</v>
      </c>
      <c r="E206" s="136" t="s">
        <v>353</v>
      </c>
      <c r="F206" s="20" t="s">
        <v>14</v>
      </c>
      <c r="G206" s="20">
        <f>G205+1</f>
        <v>202</v>
      </c>
      <c r="H206" s="21">
        <f>SUM(I206:AV206)</f>
        <v>0</v>
      </c>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3">
        <f>SUMIF(I206:AV206,"&gt;0",$I$4:$AV$4)</f>
        <v>0</v>
      </c>
      <c r="AX206" s="104"/>
      <c r="AY206" s="105">
        <f>COUNT(A206:A208)</f>
        <v>3</v>
      </c>
      <c r="AZ206" s="106">
        <f>SUM(AW206:AW208)</f>
        <v>0</v>
      </c>
      <c r="BA206" s="107"/>
      <c r="BB206" s="108" t="s">
        <v>323</v>
      </c>
      <c r="BC206" s="108"/>
      <c r="BD206" s="108"/>
      <c r="BE206" s="109"/>
      <c r="BF206" s="110" t="e">
        <f t="shared" si="10"/>
        <v>#DIV/0!</v>
      </c>
      <c r="BG206" s="5"/>
    </row>
    <row r="207" spans="1:59" x14ac:dyDescent="0.3">
      <c r="A207" s="17">
        <v>4512</v>
      </c>
      <c r="B207" s="18" t="s">
        <v>224</v>
      </c>
      <c r="C207" s="19">
        <v>35</v>
      </c>
      <c r="D207" s="135" t="s">
        <v>227</v>
      </c>
      <c r="E207" s="136" t="s">
        <v>228</v>
      </c>
      <c r="F207" s="20" t="s">
        <v>14</v>
      </c>
      <c r="G207" s="20">
        <f>G206+1</f>
        <v>203</v>
      </c>
      <c r="H207" s="21">
        <f>SUM(I207:AV207)</f>
        <v>0</v>
      </c>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3">
        <f>SUMIF(I207:AV207,"&gt;0",$I$4:$AV$4)</f>
        <v>0</v>
      </c>
      <c r="AX207" s="104"/>
      <c r="AY207" s="105"/>
      <c r="AZ207" s="106"/>
      <c r="BA207" s="107"/>
      <c r="BB207" s="108" t="s">
        <v>323</v>
      </c>
      <c r="BC207" s="108"/>
      <c r="BD207" s="108"/>
      <c r="BE207" s="109"/>
      <c r="BF207" s="110" t="e">
        <f t="shared" si="10"/>
        <v>#DIV/0!</v>
      </c>
      <c r="BG207" s="5"/>
    </row>
    <row r="208" spans="1:59" x14ac:dyDescent="0.3">
      <c r="A208" s="17">
        <v>5002</v>
      </c>
      <c r="B208" s="18" t="s">
        <v>242</v>
      </c>
      <c r="C208" s="19">
        <v>35</v>
      </c>
      <c r="D208" s="135" t="s">
        <v>243</v>
      </c>
      <c r="E208" s="136" t="s">
        <v>244</v>
      </c>
      <c r="F208" s="20" t="s">
        <v>39</v>
      </c>
      <c r="G208" s="20">
        <f>G207+1</f>
        <v>204</v>
      </c>
      <c r="H208" s="21">
        <f>SUM(I208:AV208)</f>
        <v>0</v>
      </c>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3">
        <f>SUMIF(I208:AV208,"&gt;0",$I$4:$AV$4)</f>
        <v>0</v>
      </c>
      <c r="AX208" s="104"/>
      <c r="AY208" s="105"/>
      <c r="AZ208" s="106"/>
      <c r="BA208" s="107"/>
      <c r="BB208" s="108"/>
      <c r="BC208" s="108"/>
      <c r="BD208" s="108"/>
      <c r="BE208" s="109"/>
      <c r="BF208" s="110"/>
      <c r="BG208" s="5"/>
    </row>
    <row r="209" spans="1:59" x14ac:dyDescent="0.3">
      <c r="A209" s="17">
        <v>5011</v>
      </c>
      <c r="B209" s="18" t="s">
        <v>242</v>
      </c>
      <c r="C209" s="19">
        <v>35</v>
      </c>
      <c r="D209" s="135" t="s">
        <v>245</v>
      </c>
      <c r="E209" s="136" t="s">
        <v>225</v>
      </c>
      <c r="F209" s="20" t="s">
        <v>14</v>
      </c>
      <c r="G209" s="20">
        <f>G208+1</f>
        <v>205</v>
      </c>
      <c r="H209" s="21">
        <f>SUM(I209:AV209)</f>
        <v>0</v>
      </c>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3">
        <f>SUMIF(I209:AV209,"&gt;0",$I$4:$AV$4)</f>
        <v>0</v>
      </c>
      <c r="AX209" s="104"/>
      <c r="AY209" s="105"/>
      <c r="AZ209" s="106"/>
      <c r="BA209" s="107"/>
      <c r="BB209" s="108"/>
      <c r="BC209" s="108"/>
      <c r="BD209" s="108"/>
      <c r="BE209" s="109"/>
      <c r="BF209" s="110"/>
    </row>
    <row r="210" spans="1:59" x14ac:dyDescent="0.3">
      <c r="A210" s="17">
        <v>5027</v>
      </c>
      <c r="B210" s="18" t="s">
        <v>242</v>
      </c>
      <c r="C210" s="19">
        <v>35</v>
      </c>
      <c r="D210" s="135" t="s">
        <v>251</v>
      </c>
      <c r="E210" s="136" t="s">
        <v>191</v>
      </c>
      <c r="F210" s="20" t="s">
        <v>14</v>
      </c>
      <c r="G210" s="20">
        <f>G209+1</f>
        <v>206</v>
      </c>
      <c r="H210" s="21">
        <f>SUM(I210:AV210)</f>
        <v>0</v>
      </c>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3">
        <f>SUMIF(I210:AV210,"&gt;0",$I$4:$AV$4)</f>
        <v>0</v>
      </c>
      <c r="AX210" s="104"/>
      <c r="AY210" s="105"/>
      <c r="AZ210" s="106"/>
      <c r="BA210" s="107"/>
      <c r="BB210" s="108"/>
      <c r="BC210" s="108"/>
      <c r="BD210" s="108"/>
      <c r="BE210" s="109"/>
      <c r="BF210" s="110"/>
      <c r="BG210" s="5"/>
    </row>
    <row r="211" spans="1:59" x14ac:dyDescent="0.3">
      <c r="A211" s="17">
        <v>5034</v>
      </c>
      <c r="B211" s="18" t="s">
        <v>242</v>
      </c>
      <c r="C211" s="19">
        <v>35</v>
      </c>
      <c r="D211" s="135" t="s">
        <v>256</v>
      </c>
      <c r="E211" s="136" t="s">
        <v>118</v>
      </c>
      <c r="F211" s="20" t="s">
        <v>14</v>
      </c>
      <c r="G211" s="20">
        <f>G210+1</f>
        <v>207</v>
      </c>
      <c r="H211" s="21">
        <f>SUM(I211:AV211)</f>
        <v>0</v>
      </c>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3">
        <f>SUMIF(I211:AV211,"&gt;0",$I$4:$AV$4)</f>
        <v>0</v>
      </c>
      <c r="AX211" s="141"/>
      <c r="AY211" s="142"/>
      <c r="AZ211" s="143"/>
      <c r="BA211" s="144"/>
      <c r="BB211" s="145"/>
      <c r="BC211" s="145"/>
      <c r="BD211" s="146"/>
      <c r="BE211" s="147"/>
      <c r="BF211" s="148"/>
    </row>
    <row r="212" spans="1:59" x14ac:dyDescent="0.3">
      <c r="A212" s="17">
        <v>5037</v>
      </c>
      <c r="B212" s="18" t="s">
        <v>242</v>
      </c>
      <c r="C212" s="19">
        <v>35</v>
      </c>
      <c r="D212" s="135" t="s">
        <v>355</v>
      </c>
      <c r="E212" s="136" t="s">
        <v>356</v>
      </c>
      <c r="F212" s="20" t="s">
        <v>14</v>
      </c>
      <c r="G212" s="20">
        <f>G211+1</f>
        <v>208</v>
      </c>
      <c r="H212" s="21">
        <f>SUM(I212:AV212)</f>
        <v>0</v>
      </c>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3">
        <f>SUMIF(I212:AV212,"&gt;0",$I$4:$AV$4)</f>
        <v>0</v>
      </c>
      <c r="AX212" s="104"/>
      <c r="AY212" s="105"/>
      <c r="AZ212" s="106"/>
      <c r="BA212" s="107"/>
      <c r="BB212" s="108" t="s">
        <v>323</v>
      </c>
      <c r="BC212" s="108"/>
      <c r="BD212" s="108"/>
      <c r="BE212" s="109"/>
      <c r="BF212" s="110" t="e">
        <f>AVERAGE(H212/AW212)</f>
        <v>#DIV/0!</v>
      </c>
      <c r="BG212" s="5"/>
    </row>
    <row r="213" spans="1:59" x14ac:dyDescent="0.3">
      <c r="A213" s="17">
        <v>5133</v>
      </c>
      <c r="B213" s="18" t="s">
        <v>257</v>
      </c>
      <c r="C213" s="19">
        <v>35</v>
      </c>
      <c r="D213" s="135" t="s">
        <v>264</v>
      </c>
      <c r="E213" s="136" t="s">
        <v>265</v>
      </c>
      <c r="F213" s="20" t="s">
        <v>14</v>
      </c>
      <c r="G213" s="20">
        <f>G212+1</f>
        <v>209</v>
      </c>
      <c r="H213" s="21">
        <f>SUM(I213:AV213)</f>
        <v>0</v>
      </c>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3">
        <f>SUMIF(I213:AV213,"&gt;0",$I$4:$AV$4)</f>
        <v>0</v>
      </c>
      <c r="AX213" s="104"/>
      <c r="AY213" s="105"/>
      <c r="AZ213" s="106"/>
      <c r="BA213" s="107"/>
      <c r="BB213" s="108" t="s">
        <v>323</v>
      </c>
      <c r="BC213" s="108"/>
      <c r="BD213" s="108"/>
      <c r="BE213" s="109"/>
      <c r="BF213" s="110" t="e">
        <f>AVERAGE(H213/AW213)</f>
        <v>#DIV/0!</v>
      </c>
      <c r="BG213" s="5"/>
    </row>
    <row r="214" spans="1:59" x14ac:dyDescent="0.3">
      <c r="A214" s="17">
        <v>5301</v>
      </c>
      <c r="B214" s="18" t="s">
        <v>266</v>
      </c>
      <c r="C214" s="19">
        <v>35</v>
      </c>
      <c r="D214" s="135" t="s">
        <v>267</v>
      </c>
      <c r="E214" s="136" t="s">
        <v>239</v>
      </c>
      <c r="F214" s="20" t="s">
        <v>14</v>
      </c>
      <c r="G214" s="20">
        <f>G213+1</f>
        <v>210</v>
      </c>
      <c r="H214" s="21">
        <f>SUM(I214:AV214)</f>
        <v>0</v>
      </c>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3">
        <f>SUMIF(I214:AV214,"&gt;0",$I$4:$AV$4)</f>
        <v>0</v>
      </c>
      <c r="AX214" s="104"/>
      <c r="AY214" s="105"/>
      <c r="AZ214" s="106"/>
      <c r="BA214" s="107"/>
      <c r="BB214" s="108"/>
      <c r="BC214" s="108" t="s">
        <v>323</v>
      </c>
      <c r="BD214" s="108"/>
      <c r="BE214" s="109"/>
      <c r="BF214" s="110" t="e">
        <f>AVERAGE(H214/AW214)</f>
        <v>#DIV/0!</v>
      </c>
      <c r="BG214" s="5"/>
    </row>
    <row r="215" spans="1:59" x14ac:dyDescent="0.3">
      <c r="A215" s="17">
        <v>5306</v>
      </c>
      <c r="B215" s="18" t="s">
        <v>266</v>
      </c>
      <c r="C215" s="19">
        <v>35</v>
      </c>
      <c r="D215" s="135" t="s">
        <v>268</v>
      </c>
      <c r="E215" s="136" t="s">
        <v>269</v>
      </c>
      <c r="F215" s="20" t="s">
        <v>14</v>
      </c>
      <c r="G215" s="20">
        <f>G214+1</f>
        <v>211</v>
      </c>
      <c r="H215" s="21">
        <f>SUM(I215:AV215)</f>
        <v>0</v>
      </c>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3">
        <f>SUMIF(I215:AV215,"&gt;0",$I$4:$AV$4)</f>
        <v>0</v>
      </c>
      <c r="AX215" s="104"/>
      <c r="AY215" s="105"/>
      <c r="AZ215" s="106"/>
      <c r="BA215" s="107"/>
      <c r="BB215" s="108"/>
      <c r="BC215" s="108"/>
      <c r="BD215" s="108"/>
      <c r="BE215" s="109"/>
      <c r="BF215" s="110"/>
      <c r="BG215" s="5"/>
    </row>
    <row r="216" spans="1:59" x14ac:dyDescent="0.3">
      <c r="A216" s="17">
        <v>5308</v>
      </c>
      <c r="B216" s="18" t="s">
        <v>266</v>
      </c>
      <c r="C216" s="19">
        <v>35</v>
      </c>
      <c r="D216" s="135" t="s">
        <v>155</v>
      </c>
      <c r="E216" s="136" t="s">
        <v>44</v>
      </c>
      <c r="F216" s="20" t="s">
        <v>14</v>
      </c>
      <c r="G216" s="20">
        <f>G215+1</f>
        <v>212</v>
      </c>
      <c r="H216" s="21">
        <f>SUM(I216:AV216)</f>
        <v>0</v>
      </c>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3">
        <f>SUMIF(I216:AV216,"&gt;0",$I$4:$AV$4)</f>
        <v>0</v>
      </c>
      <c r="AX216" s="141"/>
      <c r="AY216" s="142"/>
      <c r="AZ216" s="143"/>
      <c r="BA216" s="144"/>
      <c r="BB216" s="145"/>
      <c r="BC216" s="145"/>
      <c r="BD216" s="146"/>
      <c r="BE216" s="147"/>
      <c r="BF216" s="148"/>
      <c r="BG216" s="5"/>
    </row>
    <row r="217" spans="1:59" x14ac:dyDescent="0.3">
      <c r="A217" s="17">
        <v>5318</v>
      </c>
      <c r="B217" s="18" t="s">
        <v>266</v>
      </c>
      <c r="C217" s="19">
        <v>35</v>
      </c>
      <c r="D217" s="135" t="s">
        <v>270</v>
      </c>
      <c r="E217" s="136" t="s">
        <v>69</v>
      </c>
      <c r="F217" s="20" t="s">
        <v>14</v>
      </c>
      <c r="G217" s="20">
        <f>G216+1</f>
        <v>213</v>
      </c>
      <c r="H217" s="21">
        <f>SUM(I217:AV217)</f>
        <v>0</v>
      </c>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3">
        <f>SUMIF(I217:AV217,"&gt;0",$I$4:$AV$4)</f>
        <v>0</v>
      </c>
      <c r="AX217" s="104"/>
      <c r="AY217" s="105"/>
      <c r="AZ217" s="106"/>
      <c r="BA217" s="107"/>
      <c r="BB217" s="108"/>
      <c r="BC217" s="108"/>
      <c r="BD217" s="108"/>
      <c r="BE217" s="109"/>
      <c r="BF217" s="110" t="e">
        <f>AVERAGE(H217/AW217)</f>
        <v>#DIV/0!</v>
      </c>
      <c r="BG217" s="5"/>
    </row>
    <row r="218" spans="1:59" x14ac:dyDescent="0.3">
      <c r="A218" s="17">
        <v>5359</v>
      </c>
      <c r="B218" s="18" t="s">
        <v>266</v>
      </c>
      <c r="C218" s="19">
        <v>35</v>
      </c>
      <c r="D218" s="135" t="s">
        <v>271</v>
      </c>
      <c r="E218" s="136" t="s">
        <v>123</v>
      </c>
      <c r="F218" s="20" t="s">
        <v>14</v>
      </c>
      <c r="G218" s="20">
        <f>G217+1</f>
        <v>214</v>
      </c>
      <c r="H218" s="21">
        <f>SUM(I218:AV218)</f>
        <v>0</v>
      </c>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3">
        <f>SUMIF(I218:AV218,"&gt;0",$I$4:$AV$4)</f>
        <v>0</v>
      </c>
      <c r="AX218" s="118"/>
      <c r="AY218" s="120"/>
      <c r="AZ218" s="122"/>
      <c r="BA218" s="124"/>
      <c r="BB218" s="126"/>
      <c r="BC218" s="126"/>
      <c r="BD218" s="126"/>
      <c r="BE218" s="129"/>
      <c r="BF218" s="131" t="e">
        <f>AVERAGE(H218/AW218)</f>
        <v>#DIV/0!</v>
      </c>
      <c r="BG218" s="5"/>
    </row>
    <row r="219" spans="1:59" x14ac:dyDescent="0.3">
      <c r="A219" s="17">
        <v>5360</v>
      </c>
      <c r="B219" s="18" t="s">
        <v>266</v>
      </c>
      <c r="C219" s="19">
        <v>35</v>
      </c>
      <c r="D219" s="135" t="s">
        <v>271</v>
      </c>
      <c r="E219" s="136" t="s">
        <v>241</v>
      </c>
      <c r="F219" s="20" t="s">
        <v>14</v>
      </c>
      <c r="G219" s="20">
        <f>G218+1</f>
        <v>215</v>
      </c>
      <c r="H219" s="21">
        <f>SUM(I219:AV219)</f>
        <v>0</v>
      </c>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3">
        <f>SUMIF(I219:AV219,"&gt;0",$I$4:$AV$4)</f>
        <v>0</v>
      </c>
      <c r="AX219" s="118"/>
      <c r="AY219" s="120"/>
      <c r="AZ219" s="122"/>
      <c r="BA219" s="124"/>
      <c r="BB219" s="126"/>
      <c r="BC219" s="126"/>
      <c r="BD219" s="126"/>
      <c r="BE219" s="129"/>
      <c r="BF219" s="131"/>
      <c r="BG219" s="5"/>
    </row>
    <row r="220" spans="1:59" x14ac:dyDescent="0.3">
      <c r="A220" s="17">
        <v>5361</v>
      </c>
      <c r="B220" s="18" t="s">
        <v>266</v>
      </c>
      <c r="C220" s="19">
        <v>35</v>
      </c>
      <c r="D220" s="135" t="s">
        <v>272</v>
      </c>
      <c r="E220" s="136" t="s">
        <v>273</v>
      </c>
      <c r="F220" s="20" t="s">
        <v>14</v>
      </c>
      <c r="G220" s="20">
        <f>G219+1</f>
        <v>216</v>
      </c>
      <c r="H220" s="21">
        <f>SUM(I220:AV220)</f>
        <v>0</v>
      </c>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3">
        <f>SUMIF(I220:AV220,"&gt;0",$I$4:$AV$4)</f>
        <v>0</v>
      </c>
      <c r="AX220" s="118"/>
      <c r="AY220" s="120"/>
      <c r="AZ220" s="122"/>
      <c r="BA220" s="124"/>
      <c r="BB220" s="126"/>
      <c r="BC220" s="126"/>
      <c r="BD220" s="126" t="s">
        <v>323</v>
      </c>
      <c r="BE220" s="129"/>
      <c r="BF220" s="131" t="e">
        <f>AVERAGE(H220/AW220)</f>
        <v>#DIV/0!</v>
      </c>
      <c r="BG220" s="5"/>
    </row>
    <row r="221" spans="1:59" x14ac:dyDescent="0.3">
      <c r="A221" s="17">
        <v>5362</v>
      </c>
      <c r="B221" s="18" t="s">
        <v>266</v>
      </c>
      <c r="C221" s="19">
        <v>35</v>
      </c>
      <c r="D221" s="135" t="s">
        <v>274</v>
      </c>
      <c r="E221" s="136" t="s">
        <v>239</v>
      </c>
      <c r="F221" s="20" t="s">
        <v>14</v>
      </c>
      <c r="G221" s="20">
        <f>G220+1</f>
        <v>217</v>
      </c>
      <c r="H221" s="21">
        <f>SUM(I221:AV221)</f>
        <v>0</v>
      </c>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3">
        <f>SUMIF(I221:AV221,"&gt;0",$I$4:$AV$4)</f>
        <v>0</v>
      </c>
      <c r="AX221" s="57"/>
      <c r="AY221" s="48"/>
      <c r="AZ221" s="65"/>
      <c r="BA221" s="82"/>
      <c r="BB221" s="87"/>
      <c r="BC221" s="87"/>
      <c r="BD221" s="88"/>
      <c r="BE221" s="52"/>
      <c r="BF221" s="24"/>
    </row>
    <row r="222" spans="1:59" x14ac:dyDescent="0.3">
      <c r="A222" s="17">
        <v>5363</v>
      </c>
      <c r="B222" s="18" t="s">
        <v>266</v>
      </c>
      <c r="C222" s="19">
        <v>35</v>
      </c>
      <c r="D222" s="135" t="s">
        <v>275</v>
      </c>
      <c r="E222" s="136" t="s">
        <v>276</v>
      </c>
      <c r="F222" s="20" t="s">
        <v>14</v>
      </c>
      <c r="G222" s="20">
        <f>G221+1</f>
        <v>218</v>
      </c>
      <c r="H222" s="21">
        <f>SUM(I222:AV222)</f>
        <v>0</v>
      </c>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3">
        <f>SUMIF(I222:AV222,"&gt;0",$I$4:$AV$4)</f>
        <v>0</v>
      </c>
      <c r="AX222" s="57"/>
      <c r="AY222" s="48"/>
      <c r="AZ222" s="65"/>
      <c r="BA222" s="82"/>
      <c r="BB222" s="87"/>
      <c r="BC222" s="87"/>
      <c r="BD222" s="88"/>
      <c r="BE222" s="52"/>
      <c r="BF222" s="24"/>
    </row>
    <row r="223" spans="1:59" x14ac:dyDescent="0.3">
      <c r="A223" s="17">
        <v>5418</v>
      </c>
      <c r="B223" s="18" t="s">
        <v>277</v>
      </c>
      <c r="C223" s="19">
        <v>35</v>
      </c>
      <c r="D223" s="135" t="s">
        <v>281</v>
      </c>
      <c r="E223" s="136" t="s">
        <v>282</v>
      </c>
      <c r="F223" s="20" t="s">
        <v>283</v>
      </c>
      <c r="G223" s="20">
        <f>G222+1</f>
        <v>219</v>
      </c>
      <c r="H223" s="21">
        <f>SUM(I223:AV223)</f>
        <v>0</v>
      </c>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3">
        <f>SUMIF(I223:AV223,"&gt;0",$I$4:$AV$4)</f>
        <v>0</v>
      </c>
      <c r="AX223" s="57"/>
      <c r="AY223" s="48"/>
      <c r="AZ223" s="65"/>
      <c r="BA223" s="82"/>
      <c r="BB223" s="87"/>
      <c r="BC223" s="87"/>
      <c r="BD223" s="88"/>
      <c r="BE223" s="52"/>
      <c r="BF223" s="24"/>
    </row>
    <row r="224" spans="1:59" x14ac:dyDescent="0.3">
      <c r="A224" s="17">
        <v>5427</v>
      </c>
      <c r="B224" s="18" t="s">
        <v>277</v>
      </c>
      <c r="C224" s="19">
        <v>35</v>
      </c>
      <c r="D224" s="135" t="s">
        <v>56</v>
      </c>
      <c r="E224" s="136" t="s">
        <v>288</v>
      </c>
      <c r="F224" s="20" t="s">
        <v>14</v>
      </c>
      <c r="G224" s="20">
        <f>G223+1</f>
        <v>220</v>
      </c>
      <c r="H224" s="21">
        <f>SUM(I224:AV224)</f>
        <v>0</v>
      </c>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3">
        <f>SUMIF(I224:AV224,"&gt;0",$I$4:$AV$4)</f>
        <v>0</v>
      </c>
      <c r="AX224" s="118"/>
      <c r="AY224" s="120"/>
      <c r="AZ224" s="122"/>
      <c r="BA224" s="124"/>
      <c r="BB224" s="126"/>
      <c r="BC224" s="126"/>
      <c r="BD224" s="126" t="s">
        <v>323</v>
      </c>
      <c r="BE224" s="129"/>
      <c r="BF224" s="131" t="e">
        <f t="shared" ref="BF224:BF229" si="11">AVERAGE(H224/AW224)</f>
        <v>#DIV/0!</v>
      </c>
      <c r="BG224" s="5"/>
    </row>
    <row r="225" spans="1:59" x14ac:dyDescent="0.3">
      <c r="A225" s="17">
        <v>5440</v>
      </c>
      <c r="B225" s="18" t="s">
        <v>277</v>
      </c>
      <c r="C225" s="19">
        <v>35</v>
      </c>
      <c r="D225" s="135" t="s">
        <v>294</v>
      </c>
      <c r="E225" s="136" t="s">
        <v>65</v>
      </c>
      <c r="F225" s="20" t="s">
        <v>14</v>
      </c>
      <c r="G225" s="20">
        <f>G224+1</f>
        <v>221</v>
      </c>
      <c r="H225" s="21">
        <f>SUM(I225:AV225)</f>
        <v>0</v>
      </c>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3">
        <f>SUMIF(I225:AV225,"&gt;0",$I$4:$AV$4)</f>
        <v>0</v>
      </c>
      <c r="AX225" s="118"/>
      <c r="AY225" s="120"/>
      <c r="AZ225" s="122"/>
      <c r="BA225" s="124"/>
      <c r="BB225" s="126"/>
      <c r="BC225" s="126"/>
      <c r="BD225" s="126"/>
      <c r="BE225" s="129"/>
      <c r="BF225" s="131" t="e">
        <f t="shared" si="11"/>
        <v>#DIV/0!</v>
      </c>
      <c r="BG225" s="5"/>
    </row>
    <row r="226" spans="1:59" x14ac:dyDescent="0.3">
      <c r="A226" s="17">
        <v>5507</v>
      </c>
      <c r="B226" s="18" t="s">
        <v>1</v>
      </c>
      <c r="C226" s="19">
        <v>35</v>
      </c>
      <c r="D226" s="135" t="s">
        <v>295</v>
      </c>
      <c r="E226" s="136" t="s">
        <v>232</v>
      </c>
      <c r="F226" s="20" t="s">
        <v>14</v>
      </c>
      <c r="G226" s="20">
        <f>G225+1</f>
        <v>222</v>
      </c>
      <c r="H226" s="21">
        <f>SUM(I226:AV226)</f>
        <v>0</v>
      </c>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3">
        <f>SUMIF(I226:AV226,"&gt;0",$I$4:$AV$4)</f>
        <v>0</v>
      </c>
      <c r="AX226" s="118"/>
      <c r="AY226" s="120"/>
      <c r="AZ226" s="122"/>
      <c r="BA226" s="124"/>
      <c r="BB226" s="126" t="s">
        <v>323</v>
      </c>
      <c r="BC226" s="126"/>
      <c r="BD226" s="126"/>
      <c r="BE226" s="129"/>
      <c r="BF226" s="131" t="e">
        <f t="shared" si="11"/>
        <v>#DIV/0!</v>
      </c>
      <c r="BG226" s="5"/>
    </row>
    <row r="227" spans="1:59" x14ac:dyDescent="0.3">
      <c r="A227" s="17">
        <v>5623</v>
      </c>
      <c r="B227" s="18" t="s">
        <v>314</v>
      </c>
      <c r="C227" s="19">
        <v>35</v>
      </c>
      <c r="D227" s="135" t="s">
        <v>361</v>
      </c>
      <c r="E227" s="136" t="s">
        <v>362</v>
      </c>
      <c r="F227" s="20" t="s">
        <v>14</v>
      </c>
      <c r="G227" s="20">
        <f>G226+1</f>
        <v>223</v>
      </c>
      <c r="H227" s="21">
        <f>SUM(I227:AV227)</f>
        <v>0</v>
      </c>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c r="AS227" s="114"/>
      <c r="AT227" s="114"/>
      <c r="AU227" s="114"/>
      <c r="AV227" s="114"/>
      <c r="AW227" s="43">
        <f>SUMIF(I227:AV227,"&gt;0",$I$4:$AV$4)</f>
        <v>0</v>
      </c>
      <c r="AX227" s="118"/>
      <c r="AY227" s="120"/>
      <c r="AZ227" s="122"/>
      <c r="BA227" s="124"/>
      <c r="BB227" s="126" t="s">
        <v>323</v>
      </c>
      <c r="BC227" s="126"/>
      <c r="BD227" s="126"/>
      <c r="BE227" s="129"/>
      <c r="BF227" s="131" t="e">
        <f t="shared" si="11"/>
        <v>#DIV/0!</v>
      </c>
      <c r="BG227" s="5"/>
    </row>
    <row r="228" spans="1:59" x14ac:dyDescent="0.3">
      <c r="A228" s="17">
        <v>5625</v>
      </c>
      <c r="B228" s="18" t="s">
        <v>314</v>
      </c>
      <c r="C228" s="19">
        <v>35</v>
      </c>
      <c r="D228" s="135" t="s">
        <v>297</v>
      </c>
      <c r="E228" s="136" t="s">
        <v>363</v>
      </c>
      <c r="F228" s="20" t="s">
        <v>14</v>
      </c>
      <c r="G228" s="20">
        <f>G227+1</f>
        <v>224</v>
      </c>
      <c r="H228" s="21">
        <f>SUM(I228:AV228)</f>
        <v>0</v>
      </c>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43">
        <f>SUMIF(I228:AV228,"&gt;0",$I$4:$AV$4)</f>
        <v>0</v>
      </c>
      <c r="AX228" s="118"/>
      <c r="AY228" s="120"/>
      <c r="AZ228" s="122"/>
      <c r="BA228" s="124"/>
      <c r="BB228" s="126"/>
      <c r="BC228" s="126" t="s">
        <v>323</v>
      </c>
      <c r="BD228" s="126"/>
      <c r="BE228" s="129"/>
      <c r="BF228" s="131" t="e">
        <f t="shared" si="11"/>
        <v>#DIV/0!</v>
      </c>
      <c r="BG228" s="5"/>
    </row>
    <row r="229" spans="1:59" x14ac:dyDescent="0.3">
      <c r="A229" s="60">
        <v>5704</v>
      </c>
      <c r="B229" s="22" t="s">
        <v>340</v>
      </c>
      <c r="C229" s="25">
        <v>53</v>
      </c>
      <c r="D229" s="135" t="s">
        <v>370</v>
      </c>
      <c r="E229" s="136" t="s">
        <v>371</v>
      </c>
      <c r="F229" s="111" t="s">
        <v>39</v>
      </c>
      <c r="G229" s="20">
        <f>G228+1</f>
        <v>225</v>
      </c>
      <c r="H229" s="21">
        <f>SUM(I229:AV229)</f>
        <v>0</v>
      </c>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43">
        <f>SUMIF(I229:AV229,"&gt;0",$I$4:$AV$4)</f>
        <v>0</v>
      </c>
      <c r="AX229" s="118"/>
      <c r="AY229" s="120"/>
      <c r="AZ229" s="122"/>
      <c r="BA229" s="124"/>
      <c r="BB229" s="126"/>
      <c r="BC229" s="126" t="s">
        <v>323</v>
      </c>
      <c r="BD229" s="126"/>
      <c r="BE229" s="129"/>
      <c r="BF229" s="131" t="e">
        <f t="shared" si="11"/>
        <v>#DIV/0!</v>
      </c>
      <c r="BG229" s="5"/>
    </row>
  </sheetData>
  <sheetProtection algorithmName="SHA-512" hashValue="5LbGAjyRaN+/FBEL/eKcRD6U7fLl0HsceWq3z2gFCpDCG4I7xiYc0N+vzLf7b6UhiU5f6ScZAIbTUi402K8xMw==" saltValue="BYxlJW13FakRzeSvCz6YLA==" spinCount="100000" sheet="1" formatCells="0" formatColumns="0" formatRows="0" insertColumns="0" insertRows="0" insertHyperlinks="0" deleteColumns="0" deleteRows="0" sort="0" autoFilter="0" pivotTables="0"/>
  <autoFilter ref="A4:AW229" xr:uid="{00000000-0001-0000-0000-000000000000}">
    <sortState xmlns:xlrd2="http://schemas.microsoft.com/office/spreadsheetml/2017/richdata2" ref="A5:AW229">
      <sortCondition descending="1" ref="H4:H229"/>
    </sortState>
  </autoFilter>
  <sortState xmlns:xlrd2="http://schemas.microsoft.com/office/spreadsheetml/2017/richdata2" ref="A5:AW229">
    <sortCondition descending="1" ref="H5:H229"/>
  </sortState>
  <mergeCells count="4">
    <mergeCell ref="A1:H1"/>
    <mergeCell ref="A2:H2"/>
    <mergeCell ref="A3:H3"/>
    <mergeCell ref="BB3:BD3"/>
  </mergeCells>
  <phoneticPr fontId="39" type="noConversion"/>
  <pageMargins left="0.70000000000000007" right="0.70000000000000007" top="0.75" bottom="0.75" header="0.30000000000000004" footer="0.30000000000000004"/>
  <pageSetup paperSize="9" scale="84"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workbookViewId="0">
      <selection activeCell="H19" sqref="H19"/>
    </sheetView>
  </sheetViews>
  <sheetFormatPr baseColWidth="10" defaultColWidth="11.44140625" defaultRowHeight="18" x14ac:dyDescent="0.35"/>
  <cols>
    <col min="1" max="1" width="8.6640625" style="77" customWidth="1"/>
    <col min="2" max="2" width="26.44140625" style="68" bestFit="1" customWidth="1"/>
    <col min="3" max="3" width="10.33203125" style="34" bestFit="1" customWidth="1"/>
    <col min="4" max="13" width="11.44140625" style="34"/>
    <col min="14" max="14" width="24.109375" style="34" customWidth="1"/>
    <col min="15" max="16384" width="11.44140625" style="34"/>
  </cols>
  <sheetData>
    <row r="1" spans="1:17" ht="26.25" customHeight="1" x14ac:dyDescent="0.2">
      <c r="A1" s="93" t="s">
        <v>320</v>
      </c>
      <c r="B1" s="94"/>
      <c r="C1" s="94"/>
      <c r="D1" s="94"/>
      <c r="E1" s="94"/>
      <c r="F1" s="94"/>
      <c r="G1" s="94"/>
      <c r="H1" s="94"/>
      <c r="I1" s="94"/>
      <c r="J1" s="94"/>
      <c r="K1" s="94"/>
      <c r="L1" s="94"/>
      <c r="M1" s="94"/>
      <c r="N1" s="94"/>
      <c r="O1" s="94"/>
      <c r="P1" s="94"/>
      <c r="Q1" s="79"/>
    </row>
    <row r="2" spans="1:17" ht="15.6" x14ac:dyDescent="0.3">
      <c r="A2" s="98"/>
      <c r="B2" s="76" t="s">
        <v>321</v>
      </c>
      <c r="C2" s="71" t="s">
        <v>312</v>
      </c>
    </row>
    <row r="3" spans="1:17" ht="15.6" x14ac:dyDescent="0.3">
      <c r="A3" s="99">
        <f>A2+1</f>
        <v>1</v>
      </c>
      <c r="B3" s="72" t="s">
        <v>314</v>
      </c>
      <c r="C3" s="100">
        <v>14</v>
      </c>
    </row>
    <row r="4" spans="1:17" ht="15.6" x14ac:dyDescent="0.3">
      <c r="A4" s="99">
        <f t="shared" ref="A4:A22" si="0">A3+1</f>
        <v>2</v>
      </c>
      <c r="B4" s="73" t="s">
        <v>6</v>
      </c>
      <c r="C4" s="100">
        <v>13.2</v>
      </c>
    </row>
    <row r="5" spans="1:17" ht="15.6" x14ac:dyDescent="0.3">
      <c r="A5" s="99">
        <f t="shared" si="0"/>
        <v>3</v>
      </c>
      <c r="B5" s="72" t="s">
        <v>45</v>
      </c>
      <c r="C5" s="100">
        <v>12.2</v>
      </c>
    </row>
    <row r="6" spans="1:17" ht="15.6" x14ac:dyDescent="0.3">
      <c r="A6" s="99">
        <f t="shared" si="0"/>
        <v>4</v>
      </c>
      <c r="B6" s="72" t="s">
        <v>242</v>
      </c>
      <c r="C6" s="100">
        <v>11.6</v>
      </c>
    </row>
    <row r="7" spans="1:17" ht="15.6" x14ac:dyDescent="0.3">
      <c r="A7" s="99">
        <f t="shared" si="0"/>
        <v>5</v>
      </c>
      <c r="B7" s="72" t="s">
        <v>340</v>
      </c>
      <c r="C7" s="100">
        <v>11</v>
      </c>
    </row>
    <row r="8" spans="1:17" ht="15.6" x14ac:dyDescent="0.3">
      <c r="A8" s="99">
        <f t="shared" si="0"/>
        <v>6</v>
      </c>
      <c r="B8" s="72" t="s">
        <v>229</v>
      </c>
      <c r="C8" s="100">
        <v>10.8</v>
      </c>
    </row>
    <row r="9" spans="1:17" ht="15.6" x14ac:dyDescent="0.3">
      <c r="A9" s="99">
        <f t="shared" si="0"/>
        <v>7</v>
      </c>
      <c r="B9" s="72" t="s">
        <v>91</v>
      </c>
      <c r="C9" s="100">
        <v>9.4</v>
      </c>
    </row>
    <row r="10" spans="1:17" ht="15.6" x14ac:dyDescent="0.3">
      <c r="A10" s="99">
        <f t="shared" si="0"/>
        <v>8</v>
      </c>
      <c r="B10" s="72" t="s">
        <v>257</v>
      </c>
      <c r="C10" s="100">
        <v>9.1999999999999993</v>
      </c>
    </row>
    <row r="11" spans="1:17" ht="15.6" x14ac:dyDescent="0.3">
      <c r="A11" s="99">
        <f t="shared" si="0"/>
        <v>9</v>
      </c>
      <c r="B11" s="72" t="s">
        <v>185</v>
      </c>
      <c r="C11" s="100">
        <v>7.6</v>
      </c>
    </row>
    <row r="12" spans="1:17" ht="15.6" x14ac:dyDescent="0.3">
      <c r="A12" s="99">
        <f t="shared" si="0"/>
        <v>10</v>
      </c>
      <c r="B12" s="72" t="s">
        <v>148</v>
      </c>
      <c r="C12" s="100">
        <v>7.2</v>
      </c>
    </row>
    <row r="13" spans="1:17" ht="15.6" x14ac:dyDescent="0.3">
      <c r="A13" s="99">
        <f t="shared" si="0"/>
        <v>11</v>
      </c>
      <c r="B13" s="72" t="s">
        <v>277</v>
      </c>
      <c r="C13" s="100">
        <v>6.4</v>
      </c>
    </row>
    <row r="14" spans="1:17" ht="15.6" x14ac:dyDescent="0.3">
      <c r="A14" s="99">
        <f t="shared" si="0"/>
        <v>12</v>
      </c>
      <c r="B14" s="72" t="s">
        <v>169</v>
      </c>
      <c r="C14" s="100">
        <v>5.4</v>
      </c>
    </row>
    <row r="15" spans="1:17" ht="15.6" x14ac:dyDescent="0.3">
      <c r="A15" s="99">
        <f t="shared" si="0"/>
        <v>13</v>
      </c>
      <c r="B15" s="72" t="s">
        <v>29</v>
      </c>
      <c r="C15" s="100">
        <v>5.2</v>
      </c>
    </row>
    <row r="16" spans="1:17" ht="15.6" x14ac:dyDescent="0.3">
      <c r="A16" s="99">
        <f t="shared" si="0"/>
        <v>14</v>
      </c>
      <c r="B16" s="72" t="s">
        <v>205</v>
      </c>
      <c r="C16" s="100">
        <v>4.2</v>
      </c>
    </row>
    <row r="17" spans="1:4" ht="15.6" x14ac:dyDescent="0.3">
      <c r="A17" s="99">
        <f t="shared" si="0"/>
        <v>15</v>
      </c>
      <c r="B17" s="72" t="s">
        <v>396</v>
      </c>
      <c r="C17" s="100">
        <v>4</v>
      </c>
    </row>
    <row r="18" spans="1:4" ht="15.6" x14ac:dyDescent="0.3">
      <c r="A18" s="99">
        <f t="shared" si="0"/>
        <v>16</v>
      </c>
      <c r="B18" s="73" t="s">
        <v>83</v>
      </c>
      <c r="C18" s="100">
        <v>3</v>
      </c>
    </row>
    <row r="19" spans="1:4" ht="15.6" x14ac:dyDescent="0.3">
      <c r="A19" s="99">
        <f t="shared" si="0"/>
        <v>17</v>
      </c>
      <c r="B19" s="72" t="s">
        <v>315</v>
      </c>
      <c r="C19" s="100">
        <v>2</v>
      </c>
    </row>
    <row r="20" spans="1:4" ht="15.6" x14ac:dyDescent="0.3">
      <c r="A20" s="99">
        <f t="shared" si="0"/>
        <v>18</v>
      </c>
      <c r="B20" s="103" t="s">
        <v>1</v>
      </c>
      <c r="C20" s="101">
        <v>1.6</v>
      </c>
    </row>
    <row r="21" spans="1:4" ht="15.6" x14ac:dyDescent="0.3">
      <c r="A21" s="99">
        <f t="shared" si="0"/>
        <v>19</v>
      </c>
      <c r="B21" s="92" t="s">
        <v>224</v>
      </c>
      <c r="C21" s="102">
        <v>1.2</v>
      </c>
    </row>
    <row r="22" spans="1:4" ht="15.6" x14ac:dyDescent="0.3">
      <c r="A22" s="99">
        <f t="shared" si="0"/>
        <v>20</v>
      </c>
      <c r="B22" s="92" t="s">
        <v>397</v>
      </c>
      <c r="C22" s="102">
        <v>0</v>
      </c>
    </row>
    <row r="23" spans="1:4" x14ac:dyDescent="0.35">
      <c r="A23" s="74"/>
      <c r="B23" s="69"/>
      <c r="D23" s="78"/>
    </row>
    <row r="24" spans="1:4" x14ac:dyDescent="0.35">
      <c r="A24" s="74"/>
      <c r="B24" s="69"/>
      <c r="D24" s="78"/>
    </row>
    <row r="25" spans="1:4" x14ac:dyDescent="0.35">
      <c r="A25" s="74"/>
      <c r="B25" s="69"/>
      <c r="D25" s="78"/>
    </row>
    <row r="26" spans="1:4" x14ac:dyDescent="0.35">
      <c r="A26" s="75"/>
      <c r="B26" s="70"/>
    </row>
    <row r="27" spans="1:4" x14ac:dyDescent="0.35">
      <c r="A27" s="75"/>
      <c r="B27" s="70"/>
    </row>
  </sheetData>
  <sheetProtection algorithmName="SHA-512" hashValue="oDfbGR3kuEt4QvsTT999RtVw7rhtQz46yzT51DQbaRdJ+1D9Fca9kpaPDSp4CbtHUyG3t1Vy6HcixW3z47IFUw==" saltValue="kCI6JJWSybgjvpd35voYhw==" spinCount="100000" sheet="1" formatCells="0" formatColumns="0" formatRows="0" insertColumns="0" insertRows="0" insertHyperlinks="0" deleteColumns="0" deleteRows="0" sort="0" autoFilter="0" pivotTables="0"/>
  <sortState xmlns:xlrd2="http://schemas.microsoft.com/office/spreadsheetml/2017/richdata2" ref="A3:C22">
    <sortCondition descending="1" ref="C3:C22"/>
  </sortState>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sqref="A1:B19"/>
    </sheetView>
  </sheetViews>
  <sheetFormatPr baseColWidth="10" defaultRowHeight="18" x14ac:dyDescent="0.35"/>
  <cols>
    <col min="1" max="1" width="35.5546875" style="41" bestFit="1" customWidth="1"/>
    <col min="2" max="2" width="29.88671875" bestFit="1" customWidth="1"/>
    <col min="3" max="3" width="11.44140625" customWidth="1"/>
  </cols>
  <sheetData>
    <row r="1" spans="1:2" ht="17.399999999999999" x14ac:dyDescent="0.3">
      <c r="A1" s="35" t="s">
        <v>29</v>
      </c>
      <c r="B1" s="37" t="e">
        <f>CSPF2022!#REF!</f>
        <v>#REF!</v>
      </c>
    </row>
    <row r="2" spans="1:2" ht="17.399999999999999" x14ac:dyDescent="0.3">
      <c r="A2" s="35" t="s">
        <v>45</v>
      </c>
      <c r="B2" s="37">
        <f>CSPF2022!$BE$15</f>
        <v>0</v>
      </c>
    </row>
    <row r="3" spans="1:2" ht="17.399999999999999" x14ac:dyDescent="0.3">
      <c r="A3" s="35" t="s">
        <v>83</v>
      </c>
      <c r="B3" s="37">
        <f>CSPF2022!$BE$36</f>
        <v>0</v>
      </c>
    </row>
    <row r="4" spans="1:2" ht="17.399999999999999" x14ac:dyDescent="0.3">
      <c r="A4" s="35" t="s">
        <v>242</v>
      </c>
      <c r="B4" s="37">
        <f>CSPF2022!$BE$145</f>
        <v>0</v>
      </c>
    </row>
    <row r="5" spans="1:2" ht="17.399999999999999" x14ac:dyDescent="0.3">
      <c r="A5" s="35" t="s">
        <v>229</v>
      </c>
      <c r="B5" s="37">
        <f>CSPF2022!$BE$135</f>
        <v>0</v>
      </c>
    </row>
    <row r="6" spans="1:2" ht="17.399999999999999" x14ac:dyDescent="0.3">
      <c r="A6" s="35" t="s">
        <v>205</v>
      </c>
      <c r="B6" s="37">
        <f>CSPF2022!$BE$117</f>
        <v>0</v>
      </c>
    </row>
    <row r="7" spans="1:2" ht="17.399999999999999" x14ac:dyDescent="0.3">
      <c r="A7" s="35" t="s">
        <v>313</v>
      </c>
      <c r="B7" s="37">
        <f>CSPF2022!$BE$166</f>
        <v>0</v>
      </c>
    </row>
    <row r="8" spans="1:2" ht="17.399999999999999" x14ac:dyDescent="0.3">
      <c r="A8" s="35" t="s">
        <v>314</v>
      </c>
      <c r="B8" s="37">
        <f>CSPF2022!$BE$192</f>
        <v>0</v>
      </c>
    </row>
    <row r="9" spans="1:2" ht="17.399999999999999" x14ac:dyDescent="0.3">
      <c r="A9" s="35" t="s">
        <v>201</v>
      </c>
      <c r="B9" s="37" t="e">
        <f>CSPF2022!#REF!</f>
        <v>#REF!</v>
      </c>
    </row>
    <row r="10" spans="1:2" ht="17.399999999999999" x14ac:dyDescent="0.3">
      <c r="A10" s="35" t="s">
        <v>277</v>
      </c>
      <c r="B10" s="37">
        <f>CSPF2022!$BE$175</f>
        <v>0</v>
      </c>
    </row>
    <row r="11" spans="1:2" x14ac:dyDescent="0.35">
      <c r="A11" s="36" t="s">
        <v>224</v>
      </c>
      <c r="B11" s="37" t="e">
        <f>CSPF2022!#REF!</f>
        <v>#REF!</v>
      </c>
    </row>
    <row r="12" spans="1:2" ht="17.399999999999999" x14ac:dyDescent="0.3">
      <c r="A12" s="35" t="s">
        <v>6</v>
      </c>
      <c r="B12" s="37">
        <f>CSPF2022!$BE$57</f>
        <v>0</v>
      </c>
    </row>
    <row r="13" spans="1:2" ht="17.399999999999999" x14ac:dyDescent="0.3">
      <c r="A13" s="35" t="s">
        <v>91</v>
      </c>
      <c r="B13" s="37">
        <f>CSPF2022!$BE$43</f>
        <v>0</v>
      </c>
    </row>
    <row r="14" spans="1:2" ht="17.399999999999999" x14ac:dyDescent="0.3">
      <c r="A14" s="35" t="s">
        <v>169</v>
      </c>
      <c r="B14" s="37">
        <f>CSPF2022!$BE$93</f>
        <v>0</v>
      </c>
    </row>
    <row r="15" spans="1:2" ht="17.399999999999999" x14ac:dyDescent="0.3">
      <c r="A15" s="35" t="s">
        <v>148</v>
      </c>
      <c r="B15" s="37">
        <f>CSPF2022!$BE$79</f>
        <v>0</v>
      </c>
    </row>
    <row r="16" spans="1:2" ht="17.399999999999999" x14ac:dyDescent="0.3">
      <c r="A16" s="35" t="s">
        <v>114</v>
      </c>
      <c r="B16" s="37" t="e">
        <f>CSPF2022!#REF!</f>
        <v>#REF!</v>
      </c>
    </row>
    <row r="17" spans="1:2" ht="17.399999999999999" x14ac:dyDescent="0.3">
      <c r="A17" s="35" t="s">
        <v>185</v>
      </c>
      <c r="B17" s="37">
        <f>CSPF2022!$BE$104</f>
        <v>0</v>
      </c>
    </row>
    <row r="18" spans="1:2" ht="17.399999999999999" x14ac:dyDescent="0.3">
      <c r="A18" s="35" t="s">
        <v>315</v>
      </c>
      <c r="B18" s="37">
        <f>CSPF2022!$BE$74</f>
        <v>0</v>
      </c>
    </row>
    <row r="19" spans="1:2" x14ac:dyDescent="0.35">
      <c r="A19" s="38" t="s">
        <v>10</v>
      </c>
      <c r="B19" s="37">
        <f>CSPF2022!$BE$158</f>
        <v>0</v>
      </c>
    </row>
    <row r="20" spans="1:2" x14ac:dyDescent="0.35">
      <c r="A20" s="39"/>
      <c r="B20" s="40"/>
    </row>
    <row r="21" spans="1:2" x14ac:dyDescent="0.35">
      <c r="A21" s="39"/>
      <c r="B21" s="40"/>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CSPF2022</vt:lpstr>
      <vt:lpstr>Classement Club</vt:lpstr>
      <vt:lpstr>CALCUL_CLT_CLUB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oyanna rondin</dc:creator>
  <cp:lastModifiedBy>jean-françois chassé</cp:lastModifiedBy>
  <cp:lastPrinted>2022-04-25T15:51:19Z</cp:lastPrinted>
  <dcterms:created xsi:type="dcterms:W3CDTF">2020-02-05T21:59:20Z</dcterms:created>
  <dcterms:modified xsi:type="dcterms:W3CDTF">2022-06-07T16:06:07Z</dcterms:modified>
</cp:coreProperties>
</file>